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4\Monthly_Summary_Report_2019_04\"/>
    </mc:Choice>
  </mc:AlternateContent>
  <bookViews>
    <workbookView xWindow="-105" yWindow="180" windowWidth="10215" windowHeight="11640"/>
  </bookViews>
  <sheets>
    <sheet name="Monthly Summary Report" sheetId="1" r:id="rId1"/>
  </sheet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E11" i="1"/>
  <c r="D11" i="1"/>
  <c r="G11" i="1"/>
  <c r="G6" i="1" s="1"/>
  <c r="G22" i="1" s="1"/>
  <c r="H11" i="1"/>
  <c r="J11" i="1"/>
  <c r="K11" i="1"/>
  <c r="L12" i="1"/>
  <c r="I12" i="1"/>
  <c r="K16" i="1"/>
  <c r="K6" i="1"/>
  <c r="J16" i="1"/>
  <c r="J6" i="1" s="1"/>
  <c r="J22" i="1" s="1"/>
  <c r="H16" i="1"/>
  <c r="C16" i="1"/>
  <c r="D16" i="1"/>
  <c r="D6" i="1"/>
  <c r="E16" i="1"/>
  <c r="E6" i="1" s="1"/>
  <c r="G16" i="1"/>
  <c r="F7" i="1"/>
  <c r="I7" i="1"/>
  <c r="F8" i="1"/>
  <c r="I8" i="1"/>
  <c r="F9" i="1"/>
  <c r="I9" i="1"/>
  <c r="F10" i="1"/>
  <c r="I10" i="1"/>
  <c r="I13" i="1"/>
  <c r="I14" i="1"/>
  <c r="I15" i="1"/>
  <c r="C11" i="1"/>
  <c r="L7" i="1"/>
  <c r="L8" i="1"/>
  <c r="L9" i="1"/>
  <c r="L11" i="1" s="1"/>
  <c r="L10" i="1"/>
  <c r="J18" i="1"/>
  <c r="L13" i="1"/>
  <c r="L14" i="1"/>
  <c r="L15" i="1"/>
  <c r="L19" i="1"/>
  <c r="L20" i="1"/>
  <c r="K18" i="1"/>
  <c r="H18" i="1"/>
  <c r="G18" i="1"/>
  <c r="D18" i="1"/>
  <c r="E18" i="1"/>
  <c r="F19" i="1"/>
  <c r="F20" i="1"/>
  <c r="F18" i="1" s="1"/>
  <c r="C18" i="1"/>
  <c r="C22" i="1" s="1"/>
  <c r="I19" i="1"/>
  <c r="I20" i="1"/>
  <c r="C6" i="1"/>
  <c r="E22" i="1" l="1"/>
  <c r="H6" i="1"/>
  <c r="H22" i="1" s="1"/>
  <c r="I16" i="1"/>
  <c r="F11" i="1"/>
  <c r="D22" i="1"/>
  <c r="F22" i="1" s="1"/>
  <c r="I18" i="1"/>
  <c r="L18" i="1"/>
  <c r="K22" i="1"/>
  <c r="L16" i="1"/>
  <c r="L6" i="1" s="1"/>
  <c r="I11" i="1"/>
  <c r="F16" i="1"/>
  <c r="F6" i="1" l="1"/>
  <c r="I6" i="1"/>
  <c r="I22" i="1" s="1"/>
  <c r="L22" i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<sst xmlns="http://schemas.openxmlformats.org/spreadsheetml/2006/main" count="35" uniqueCount="33">
  <si>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</si>
  <si>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</si>
  <si>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</si>
  <si>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</si>
  <si>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</si>
  <si>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</si>
  <si>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</si>
  <si>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</si>
  <si>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</si>
  <si>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</si>
  <si>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</si>
  <si>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</si>
  <si>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</si>
  <si>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</si>
  <si>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</si>
  <si>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</si>
  <si>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</si>
  <si>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</si>
  <si>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</si>
  <si>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</si>
  <si>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</si>
  <si>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</si>
  <si>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</si>
  <si>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</si>
  <si>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</si>
  <si>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</si>
  <si>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</si>
  <si>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</si>
  <si>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</si>
  <si>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</si>
  <si>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</si>
  <si>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April 2019)</t>
  </si>
  <si>
    <t>Totals reflect enrollment as of the Aprl 1, 2019 payment. The March payment reflects enrollments accepted through March 8,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</si>
</sst>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9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11" fillId="0" borderId="21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2" xfId="0" applyFont="1" applyBorder="1" applyAlignment="1">
      <alignment horizontal="left" vertical="top" wrapText="1" indent="1"/>
    </xf>
    <xf numFmtId="0" fontId="8" fillId="0" borderId="23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13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P18" sqref="P18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9" t="s">
        <v>31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2.75" thickBot="1" x14ac:dyDescent="0.25"/>
    <row r="3" spans="1:12" s="1" customFormat="1" ht="12" customHeight="1" thickBot="1" x14ac:dyDescent="0.25">
      <c r="B3" s="6"/>
      <c r="C3" s="32"/>
      <c r="D3" s="71" t="s">
        <v>24</v>
      </c>
      <c r="E3" s="72"/>
      <c r="F3" s="73"/>
      <c r="G3" s="71" t="s">
        <v>25</v>
      </c>
      <c r="H3" s="72"/>
      <c r="I3" s="73"/>
      <c r="J3" s="71" t="s">
        <v>26</v>
      </c>
      <c r="K3" s="72"/>
      <c r="L3" s="73"/>
    </row>
    <row r="4" spans="1:12" s="1" customFormat="1" ht="36" x14ac:dyDescent="0.2">
      <c r="B4" s="62" t="s">
        <v>2</v>
      </c>
      <c r="C4" s="63" t="s">
        <v>0</v>
      </c>
      <c r="D4" s="64" t="s">
        <v>15</v>
      </c>
      <c r="E4" s="65" t="s">
        <v>16</v>
      </c>
      <c r="F4" s="66" t="s">
        <v>17</v>
      </c>
      <c r="G4" s="64" t="s">
        <v>20</v>
      </c>
      <c r="H4" s="65" t="s">
        <v>21</v>
      </c>
      <c r="I4" s="66" t="s">
        <v>17</v>
      </c>
      <c r="J4" s="64" t="s">
        <v>23</v>
      </c>
      <c r="K4" s="65" t="s">
        <v>22</v>
      </c>
      <c r="L4" s="66" t="s">
        <v>17</v>
      </c>
    </row>
    <row r="5" spans="1:12" s="1" customFormat="1" ht="6.75" customHeight="1" x14ac:dyDescent="0.2">
      <c r="B5" s="36"/>
      <c r="C5" s="37"/>
      <c r="D5" s="38"/>
      <c r="E5" s="39"/>
      <c r="F5" s="40"/>
      <c r="G5" s="38"/>
      <c r="H5" s="39"/>
      <c r="I5" s="40"/>
      <c r="J5" s="38"/>
      <c r="K5" s="39"/>
      <c r="L5" s="40"/>
    </row>
    <row r="6" spans="1:12" s="1" customFormat="1" x14ac:dyDescent="0.2">
      <c r="B6" s="33" t="s">
        <v>12</v>
      </c>
      <c r="C6" s="34">
        <f t="shared" ref="C6:L6" si="0">SUM(C11,C16)</f>
        <v>731</v>
      </c>
      <c r="D6" s="35">
        <f t="shared" si="0"/>
        <v>2701755</v>
      </c>
      <c r="E6" s="35">
        <f t="shared" si="0"/>
        <v>20007607</v>
      </c>
      <c r="F6" s="43">
        <f t="shared" si="0"/>
        <v>22709362</v>
      </c>
      <c r="G6" s="50">
        <f t="shared" si="0"/>
        <v>2968129</v>
      </c>
      <c r="H6" s="47">
        <f t="shared" si="0"/>
        <v>19741233</v>
      </c>
      <c r="I6" s="46">
        <f t="shared" si="0"/>
        <v>22709362</v>
      </c>
      <c r="J6" s="45">
        <f t="shared" si="0"/>
        <v>4515062</v>
      </c>
      <c r="K6" s="47">
        <f t="shared" si="0"/>
        <v>18194300</v>
      </c>
      <c r="L6" s="46">
        <f t="shared" si="0"/>
        <v>22709362</v>
      </c>
    </row>
    <row r="7" spans="1:12" s="1" customFormat="1" x14ac:dyDescent="0.2">
      <c r="B7" s="7" t="s">
        <v>5</v>
      </c>
      <c r="C7" s="8">
        <v>506</v>
      </c>
      <c r="D7" s="61">
        <v>2341512</v>
      </c>
      <c r="E7" s="10">
        <v>18296991</v>
      </c>
      <c r="F7" s="11">
        <f>SUM(D7:E7)</f>
        <v>20638503</v>
      </c>
      <c r="G7" s="10">
        <v>2601951</v>
      </c>
      <c r="H7" s="10">
        <v>18036552</v>
      </c>
      <c r="I7" s="11">
        <f>SUM(G7:H7)</f>
        <v>20638503</v>
      </c>
      <c r="J7" s="10">
        <v>4499648</v>
      </c>
      <c r="K7" s="60">
        <v>16138855</v>
      </c>
      <c r="L7" s="12">
        <f>SUM(J7:K7)</f>
        <v>20638503</v>
      </c>
    </row>
    <row r="8" spans="1:12" s="1" customFormat="1" x14ac:dyDescent="0.2">
      <c r="B8" s="7" t="s">
        <v>6</v>
      </c>
      <c r="C8" s="8">
        <v>5</v>
      </c>
      <c r="D8" s="9">
        <v>36453</v>
      </c>
      <c r="E8" s="10">
        <v>78335</v>
      </c>
      <c r="F8" s="11">
        <f>SUM(D8:E8)</f>
        <v>114788</v>
      </c>
      <c r="G8" s="10">
        <v>0</v>
      </c>
      <c r="H8" s="10">
        <v>114788</v>
      </c>
      <c r="I8" s="11">
        <f>SUM(G8:H8)</f>
        <v>114788</v>
      </c>
      <c r="J8" s="10">
        <v>0</v>
      </c>
      <c r="K8" s="60">
        <v>114788</v>
      </c>
      <c r="L8" s="12">
        <f>SUM(J8:K8)</f>
        <v>114788</v>
      </c>
    </row>
    <row r="9" spans="1:12" s="1" customFormat="1" x14ac:dyDescent="0.2">
      <c r="B9" s="7" t="s">
        <v>18</v>
      </c>
      <c r="C9" s="8">
        <v>4</v>
      </c>
      <c r="D9" s="9">
        <v>6680</v>
      </c>
      <c r="E9" s="10">
        <v>0</v>
      </c>
      <c r="F9" s="11">
        <f>SUM(D9:E9)</f>
        <v>6680</v>
      </c>
      <c r="G9" s="10">
        <v>0</v>
      </c>
      <c r="H9" s="10">
        <v>6680</v>
      </c>
      <c r="I9" s="11">
        <f>SUM(G9:H9)</f>
        <v>6680</v>
      </c>
      <c r="J9" s="10">
        <v>30</v>
      </c>
      <c r="K9" s="60">
        <v>6650</v>
      </c>
      <c r="L9" s="12">
        <f>SUM(J9:K9)</f>
        <v>6680</v>
      </c>
    </row>
    <row r="10" spans="1:12" s="1" customFormat="1" x14ac:dyDescent="0.2">
      <c r="B10" s="53" t="s">
        <v>10</v>
      </c>
      <c r="C10" s="8">
        <v>26</v>
      </c>
      <c r="D10" s="9">
        <v>104828</v>
      </c>
      <c r="E10" s="10">
        <v>1137862</v>
      </c>
      <c r="F10" s="11">
        <f>SUM(D10:E10)</f>
        <v>1242690</v>
      </c>
      <c r="G10" s="10">
        <v>366178</v>
      </c>
      <c r="H10" s="10">
        <v>876512</v>
      </c>
      <c r="I10" s="11">
        <f>SUM(G10:H10)</f>
        <v>1242690</v>
      </c>
      <c r="J10" s="10">
        <v>4074</v>
      </c>
      <c r="K10" s="60">
        <v>1238616</v>
      </c>
      <c r="L10" s="12">
        <f>SUM(J10:K10)</f>
        <v>1242690</v>
      </c>
    </row>
    <row r="11" spans="1:12" s="1" customFormat="1" x14ac:dyDescent="0.2">
      <c r="B11" s="54" t="s">
        <v>27</v>
      </c>
      <c r="C11" s="41">
        <f>SUM(C7:C10)</f>
        <v>541</v>
      </c>
      <c r="D11" s="42">
        <f>SUM(D7:D10)</f>
        <v>2489473</v>
      </c>
      <c r="E11" s="48">
        <f>SUM(E7:E10)</f>
        <v>19513188</v>
      </c>
      <c r="F11" s="51">
        <f t="shared" ref="F11:L11" si="1">SUM(F7:F10)</f>
        <v>22002661</v>
      </c>
      <c r="G11" s="42">
        <f t="shared" si="1"/>
        <v>2968129</v>
      </c>
      <c r="H11" s="48">
        <f t="shared" si="1"/>
        <v>19034532</v>
      </c>
      <c r="I11" s="51">
        <f t="shared" si="1"/>
        <v>22002661</v>
      </c>
      <c r="J11" s="59">
        <f t="shared" si="1"/>
        <v>4503752</v>
      </c>
      <c r="K11" s="48">
        <f t="shared" si="1"/>
        <v>17498909</v>
      </c>
      <c r="L11" s="44">
        <f t="shared" si="1"/>
        <v>22002661</v>
      </c>
    </row>
    <row r="12" spans="1:12" s="1" customFormat="1" x14ac:dyDescent="0.2">
      <c r="B12" s="53" t="s">
        <v>29</v>
      </c>
      <c r="C12" s="8">
        <v>46</v>
      </c>
      <c r="D12" s="9">
        <v>0</v>
      </c>
      <c r="E12" s="10">
        <v>385230</v>
      </c>
      <c r="F12" s="11">
        <f>SUM(D12:E12)</f>
        <v>385230</v>
      </c>
      <c r="G12" s="10">
        <v>0</v>
      </c>
      <c r="H12" s="10">
        <v>385230</v>
      </c>
      <c r="I12" s="11">
        <f>SUM(G12:H12)</f>
        <v>385230</v>
      </c>
      <c r="J12" s="10">
        <v>0</v>
      </c>
      <c r="K12" s="60">
        <v>385230</v>
      </c>
      <c r="L12" s="12">
        <f>SUM(J12:K12)</f>
        <v>385230</v>
      </c>
    </row>
    <row r="13" spans="1:12" s="1" customFormat="1" x14ac:dyDescent="0.2">
      <c r="B13" s="53" t="s">
        <v>7</v>
      </c>
      <c r="C13" s="8">
        <v>9</v>
      </c>
      <c r="D13" s="9">
        <v>140997</v>
      </c>
      <c r="E13" s="10">
        <v>63913</v>
      </c>
      <c r="F13" s="11">
        <f>SUM(D13:E13)</f>
        <v>204910</v>
      </c>
      <c r="G13" s="10">
        <v>0</v>
      </c>
      <c r="H13" s="10">
        <v>204910</v>
      </c>
      <c r="I13" s="11">
        <f>SUM(G13:H13)</f>
        <v>204910</v>
      </c>
      <c r="J13" s="10">
        <v>11310</v>
      </c>
      <c r="K13" s="60">
        <v>193600</v>
      </c>
      <c r="L13" s="12">
        <f>SUM(J13:K13)</f>
        <v>204910</v>
      </c>
    </row>
    <row r="14" spans="1:12" s="1" customFormat="1" x14ac:dyDescent="0.2">
      <c r="B14" s="55" t="s">
        <v>8</v>
      </c>
      <c r="C14" s="8">
        <v>9</v>
      </c>
      <c r="D14" s="9">
        <v>71285</v>
      </c>
      <c r="E14" s="10">
        <v>0</v>
      </c>
      <c r="F14" s="11">
        <f>SUM(D14:E14)</f>
        <v>71285</v>
      </c>
      <c r="G14" s="10">
        <v>0</v>
      </c>
      <c r="H14" s="10">
        <v>71285</v>
      </c>
      <c r="I14" s="11">
        <f>SUM(G14:H14)</f>
        <v>71285</v>
      </c>
      <c r="J14" s="10">
        <v>0</v>
      </c>
      <c r="K14" s="60">
        <v>71285</v>
      </c>
      <c r="L14" s="12">
        <f>SUM(J14:K14)</f>
        <v>71285</v>
      </c>
    </row>
    <row r="15" spans="1:12" s="1" customFormat="1" x14ac:dyDescent="0.2">
      <c r="B15" s="53" t="s">
        <v>9</v>
      </c>
      <c r="C15" s="8">
        <v>126</v>
      </c>
      <c r="D15" s="9">
        <v>0</v>
      </c>
      <c r="E15" s="10">
        <v>45276</v>
      </c>
      <c r="F15" s="11">
        <f>SUM(D15:E15)</f>
        <v>45276</v>
      </c>
      <c r="G15" s="10">
        <v>0</v>
      </c>
      <c r="H15" s="10">
        <v>45276</v>
      </c>
      <c r="I15" s="11">
        <f>SUM(G15:H15)</f>
        <v>45276</v>
      </c>
      <c r="J15" s="10">
        <v>0</v>
      </c>
      <c r="K15" s="60">
        <v>45276</v>
      </c>
      <c r="L15" s="12">
        <f>SUM(J15:K15)</f>
        <v>45276</v>
      </c>
    </row>
    <row r="16" spans="1:12" s="1" customFormat="1" x14ac:dyDescent="0.2">
      <c r="B16" s="54" t="s">
        <v>28</v>
      </c>
      <c r="C16" s="41">
        <f t="shared" ref="C16:L16" si="2">SUM(C12:C15)</f>
        <v>190</v>
      </c>
      <c r="D16" s="42">
        <f t="shared" si="2"/>
        <v>212282</v>
      </c>
      <c r="E16" s="49">
        <f t="shared" si="2"/>
        <v>494419</v>
      </c>
      <c r="F16" s="44">
        <f t="shared" si="2"/>
        <v>706701</v>
      </c>
      <c r="G16" s="41">
        <f t="shared" si="2"/>
        <v>0</v>
      </c>
      <c r="H16" s="52">
        <f t="shared" si="2"/>
        <v>706701</v>
      </c>
      <c r="I16" s="44">
        <f t="shared" si="2"/>
        <v>706701</v>
      </c>
      <c r="J16" s="41">
        <f t="shared" si="2"/>
        <v>11310</v>
      </c>
      <c r="K16" s="49">
        <f t="shared" si="2"/>
        <v>695391</v>
      </c>
      <c r="L16" s="44">
        <f t="shared" si="2"/>
        <v>706701</v>
      </c>
    </row>
    <row r="17" spans="2:12" s="1" customFormat="1" ht="6.75" customHeight="1" x14ac:dyDescent="0.2">
      <c r="B17" s="56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K18" si="3">SUM(C19:C20)</f>
        <v>63</v>
      </c>
      <c r="D18" s="20">
        <f t="shared" si="3"/>
        <v>0</v>
      </c>
      <c r="E18" s="21">
        <f t="shared" si="3"/>
        <v>25566925</v>
      </c>
      <c r="F18" s="22">
        <f>SUM(F19:F20)</f>
        <v>25566925</v>
      </c>
      <c r="G18" s="20">
        <f t="shared" si="3"/>
        <v>0</v>
      </c>
      <c r="H18" s="21">
        <f t="shared" si="3"/>
        <v>25566925</v>
      </c>
      <c r="I18" s="22">
        <f>SUM(I19:I20)</f>
        <v>25566925</v>
      </c>
      <c r="J18" s="20">
        <f t="shared" si="3"/>
        <v>4712749</v>
      </c>
      <c r="K18" s="21">
        <f t="shared" si="3"/>
        <v>20854176</v>
      </c>
      <c r="L18" s="22">
        <f>SUM(L19:L20)</f>
        <v>25566925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115199</v>
      </c>
      <c r="F19" s="11">
        <f>SUM(D19:E19)</f>
        <v>115199</v>
      </c>
      <c r="G19" s="10">
        <v>0</v>
      </c>
      <c r="H19" s="10">
        <v>115199</v>
      </c>
      <c r="I19" s="11">
        <f>SUM(G19:H19)</f>
        <v>115199</v>
      </c>
      <c r="J19" s="10">
        <v>115199</v>
      </c>
      <c r="K19" s="60">
        <v>0</v>
      </c>
      <c r="L19" s="12">
        <f>SUM(J19:K19)</f>
        <v>115199</v>
      </c>
    </row>
    <row r="20" spans="2:12" s="1" customFormat="1" x14ac:dyDescent="0.2">
      <c r="B20" s="23" t="s">
        <v>14</v>
      </c>
      <c r="C20" s="8">
        <v>60</v>
      </c>
      <c r="D20" s="9">
        <v>0</v>
      </c>
      <c r="E20" s="10">
        <v>25451726</v>
      </c>
      <c r="F20" s="11">
        <f>SUM(D20:E20)</f>
        <v>25451726</v>
      </c>
      <c r="G20" s="10">
        <v>0</v>
      </c>
      <c r="H20" s="10">
        <v>25451726</v>
      </c>
      <c r="I20" s="11">
        <f>SUM(G20:H20)</f>
        <v>25451726</v>
      </c>
      <c r="J20" s="10">
        <v>4597550</v>
      </c>
      <c r="K20" s="60">
        <v>20854176</v>
      </c>
      <c r="L20" s="12">
        <f>SUM(J20:K20)</f>
        <v>25451726</v>
      </c>
    </row>
    <row r="21" spans="2:12" s="1" customFormat="1" ht="6.75" customHeight="1" x14ac:dyDescent="0.2">
      <c r="B21" s="14"/>
      <c r="C21" s="24"/>
      <c r="D21" s="25"/>
      <c r="E21" s="26"/>
      <c r="F21" s="11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4">SUM(C6,C18)</f>
        <v>794</v>
      </c>
      <c r="D22" s="57">
        <f t="shared" si="4"/>
        <v>2701755</v>
      </c>
      <c r="E22" s="30">
        <f t="shared" si="4"/>
        <v>45574532</v>
      </c>
      <c r="F22" s="67">
        <f t="shared" ref="F22" si="5">SUM(D22:E22)</f>
        <v>48276287</v>
      </c>
      <c r="G22" s="58">
        <f t="shared" si="4"/>
        <v>2968129</v>
      </c>
      <c r="H22" s="30">
        <f t="shared" si="4"/>
        <v>45308158</v>
      </c>
      <c r="I22" s="31">
        <f t="shared" si="4"/>
        <v>48276287</v>
      </c>
      <c r="J22" s="58">
        <f>SUM(J6, J18)</f>
        <v>9227811</v>
      </c>
      <c r="K22" s="30">
        <f>SUM(K6, K18)</f>
        <v>39048476</v>
      </c>
      <c r="L22" s="31">
        <f>SUM(L6, L18)</f>
        <v>48276287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8" t="s">
        <v>32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2:12" ht="14.1" customHeight="1" x14ac:dyDescent="0.2">
      <c r="B26" s="70" t="s">
        <v>13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2:12" ht="14.1" customHeight="1" x14ac:dyDescent="0.2">
      <c r="B27" s="68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2:12" ht="27.95" customHeight="1" x14ac:dyDescent="0.2"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 Report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2019-04-05T18:23:22Z</cp:lastPrinted>
  <dcterms:created xsi:type="dcterms:W3CDTF">2005-11-29T13:48:29Z</dcterms:created>
  <dcterms:modified xsi:type="dcterms:W3CDTF">2019-04-09T01:40:46Z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