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DG\Publications\CMS Statistics\2016 CMS Statistics-DY2015\Final Excel and Publisher Files\"/>
    </mc:Choice>
  </mc:AlternateContent>
  <bookViews>
    <workbookView xWindow="90" yWindow="45" windowWidth="16260" windowHeight="5835"/>
  </bookViews>
  <sheets>
    <sheet name="Glossary Acronyms" sheetId="14" r:id="rId1"/>
    <sheet name="Table III.1" sheetId="1" r:id="rId2"/>
    <sheet name="Table III.2" sheetId="9" r:id="rId3"/>
    <sheet name="Table III.3" sheetId="10" r:id="rId4"/>
    <sheet name="Table III.4" sheetId="11" r:id="rId5"/>
    <sheet name="Table III.5" sheetId="2" r:id="rId6"/>
    <sheet name="Table III.6" sheetId="3" r:id="rId7"/>
    <sheet name="Table III.7" sheetId="4" r:id="rId8"/>
    <sheet name="Table III.8" sheetId="5" r:id="rId9"/>
    <sheet name="Table III.9" sheetId="6" r:id="rId10"/>
    <sheet name="Table III.10" sheetId="7" r:id="rId11"/>
    <sheet name="Table III.11" sheetId="8" r:id="rId12"/>
    <sheet name="Table III.12" sheetId="12" r:id="rId13"/>
    <sheet name="Table III.13" sheetId="13" r:id="rId14"/>
  </sheets>
  <calcPr calcId="152511"/>
</workbook>
</file>

<file path=xl/calcChain.xml><?xml version="1.0" encoding="utf-8"?>
<calcChain xmlns="http://schemas.openxmlformats.org/spreadsheetml/2006/main">
  <c r="E7" i="10" l="1"/>
  <c r="E6" i="10"/>
  <c r="C7" i="1" l="1"/>
  <c r="C9" i="1"/>
  <c r="C20" i="1"/>
  <c r="C24" i="1"/>
  <c r="C26" i="1" s="1"/>
  <c r="C27" i="1" s="1"/>
  <c r="B24" i="1"/>
  <c r="B26" i="1" s="1"/>
  <c r="B27" i="1" s="1"/>
  <c r="B9" i="1"/>
  <c r="B7" i="1"/>
  <c r="B8" i="10" l="1"/>
  <c r="B6" i="10" s="1"/>
  <c r="B7" i="9"/>
  <c r="B6" i="9"/>
  <c r="B5" i="9"/>
</calcChain>
</file>

<file path=xl/sharedStrings.xml><?xml version="1.0" encoding="utf-8"?>
<sst xmlns="http://schemas.openxmlformats.org/spreadsheetml/2006/main" count="426" uniqueCount="388">
  <si>
    <t>Table III.1</t>
  </si>
  <si>
    <t xml:space="preserve">  Percent of Federal Budget</t>
  </si>
  <si>
    <t xml:space="preserve">  CMS Budget (Federal Outlays)</t>
  </si>
  <si>
    <t xml:space="preserve">    Children's Health Ins. Prog.</t>
  </si>
  <si>
    <t xml:space="preserve">  State Eligibility Determinations, for Part D</t>
  </si>
  <si>
    <t xml:space="preserve">  Health Care Fraud and Abuse Control</t>
  </si>
  <si>
    <t xml:space="preserve">  User Fees and Reimbursables</t>
  </si>
  <si>
    <t>agencies.</t>
  </si>
  <si>
    <t>Ticket to Work and Work Incentives Improvement Act (P.L. 106-170), emergency health</t>
  </si>
  <si>
    <t xml:space="preserve">services for undocumented aliens (P.L. 108-173), and Medicaid's Money Follows the </t>
  </si>
  <si>
    <t>Person Rebalancing Demonstration (P.L. 109-171).</t>
  </si>
  <si>
    <t>reimbursable activities, as well as refunds to the trust funds.</t>
  </si>
  <si>
    <t>SOURCE:  CMS, Office of Financial Management.</t>
  </si>
  <si>
    <t>Table III.2</t>
  </si>
  <si>
    <t>Fiscal year</t>
  </si>
  <si>
    <t>Total</t>
  </si>
  <si>
    <t xml:space="preserve">--  </t>
  </si>
  <si>
    <t>include:  outlays for benefits, administration, Health Care Fraud and Abuse Control (HCFAC)</t>
  </si>
  <si>
    <t>activities, Quality Improvement Organizations (QIOs), the SMI transfer to Medicaid for Medicare</t>
  </si>
  <si>
    <t>Part B premium assistance for low-income Medicare beneficiaries and, since FY 2004, the</t>
  </si>
  <si>
    <t>administrative and benefit costs of the Transitional Assistance and Part D Drug benefits</t>
  </si>
  <si>
    <t>under the Medicare Modernization Act of 2003.</t>
  </si>
  <si>
    <t>benefits and administration, the Federal and State shares of the cost of Medicaid</t>
  </si>
  <si>
    <t>survey/certification and State Medicaid fraud control units, and outlays for the Vaccines for</t>
  </si>
  <si>
    <t>Children program.  These amounts do not include the SMI transfer to Medicaid for Medicare</t>
  </si>
  <si>
    <t>Part B premium assistance for low-income beneficiaries, nor do they include the Medicare</t>
  </si>
  <si>
    <t>Part D compensation to States for low-income eligibility determinations in the Part D Drug</t>
  </si>
  <si>
    <t xml:space="preserve">program. </t>
  </si>
  <si>
    <t>that CHIP-related Medicaid began to be financed under Title XXI in 2001.</t>
  </si>
  <si>
    <t>NOTE:  Numbers may not add to totals because of rounding.</t>
  </si>
  <si>
    <t>Table III.3</t>
  </si>
  <si>
    <t>NA</t>
  </si>
  <si>
    <t xml:space="preserve">      HI</t>
  </si>
  <si>
    <t xml:space="preserve">      SMI</t>
  </si>
  <si>
    <t xml:space="preserve">      Prescription (Part D)</t>
  </si>
  <si>
    <t>These amounts exclude outlays for the SMI transfer to Medicaid for premium assistance</t>
  </si>
  <si>
    <r>
      <t xml:space="preserve">and the Quality Improvement Organizations (QIOs). </t>
    </r>
    <r>
      <rPr>
        <vertAlign val="superscript"/>
        <sz val="10"/>
        <rFont val="Arial"/>
        <family val="2"/>
      </rPr>
      <t/>
    </r>
  </si>
  <si>
    <r>
      <t xml:space="preserve">Medicaid benefits and outlays for the Vaccines for Children program. </t>
    </r>
    <r>
      <rPr>
        <vertAlign val="superscript"/>
        <sz val="10"/>
        <rFont val="Arial"/>
        <family val="2"/>
      </rPr>
      <t/>
    </r>
  </si>
  <si>
    <t>by the States on line 4 of the CMS-21.  Please note that CHIP-related Medicaid expansions</t>
  </si>
  <si>
    <t xml:space="preserve">began to be financed under CHIP (Title XXI) in FY 2001.  </t>
  </si>
  <si>
    <t>Table III.4</t>
  </si>
  <si>
    <t>Boston</t>
  </si>
  <si>
    <t>New York</t>
  </si>
  <si>
    <t>Philadelphia</t>
  </si>
  <si>
    <t>Atlanta</t>
  </si>
  <si>
    <t>Chicago</t>
  </si>
  <si>
    <t>Dallas</t>
  </si>
  <si>
    <t>Kansas City</t>
  </si>
  <si>
    <t>Denver</t>
  </si>
  <si>
    <t>San Francisco</t>
  </si>
  <si>
    <t>Seattle</t>
  </si>
  <si>
    <t xml:space="preserve">assistance payments only; excludes administrative expenses and Children's </t>
  </si>
  <si>
    <t>Health Insurance Program (CHIP).  Unadjusted by CMS.</t>
  </si>
  <si>
    <t>Table III.5</t>
  </si>
  <si>
    <t>Aged</t>
  </si>
  <si>
    <t>Disabled</t>
  </si>
  <si>
    <t>Part D</t>
  </si>
  <si>
    <t>rounded components.</t>
  </si>
  <si>
    <t>SOURCE:  CMS, Office of the Actuary.</t>
  </si>
  <si>
    <t>Table III.6</t>
  </si>
  <si>
    <t xml:space="preserve">  Hospice</t>
  </si>
  <si>
    <t xml:space="preserve">  DME</t>
  </si>
  <si>
    <t xml:space="preserve">  Laboratory</t>
  </si>
  <si>
    <t>on outlays reported to date by the Treasury.</t>
  </si>
  <si>
    <t>estimated and are subject to change.  Totals do not necessarily equal the sum of</t>
  </si>
  <si>
    <t>Table III.7</t>
  </si>
  <si>
    <t>Percent of GDP</t>
  </si>
  <si>
    <t>Sponsor</t>
  </si>
  <si>
    <t>Private Business</t>
  </si>
  <si>
    <t>Household</t>
  </si>
  <si>
    <t>Other Private Revenues</t>
  </si>
  <si>
    <t>Governments</t>
  </si>
  <si>
    <t>SOURCES:  CMS, Office of the Actuary; U.S. Department of Commerce, Bureau of</t>
  </si>
  <si>
    <t>Economic Analysis; and U.S. Bureau of the Census.</t>
  </si>
  <si>
    <t>Table III.8</t>
  </si>
  <si>
    <t>Percent of Total</t>
  </si>
  <si>
    <t>care and home and community-based services for functionally disabled elderly.</t>
  </si>
  <si>
    <t>collections.</t>
  </si>
  <si>
    <t>SOURCES:  CMS, CMCS, and OACT.</t>
  </si>
  <si>
    <t>Table III.9</t>
  </si>
  <si>
    <t>Working Aged</t>
  </si>
  <si>
    <t>ESRD</t>
  </si>
  <si>
    <t>Auto</t>
  </si>
  <si>
    <t>Disability</t>
  </si>
  <si>
    <t>Liability</t>
  </si>
  <si>
    <t>VA/Other</t>
  </si>
  <si>
    <t>Table III.10</t>
  </si>
  <si>
    <t>Age 65 years and over</t>
  </si>
  <si>
    <t>Blind/disabled</t>
  </si>
  <si>
    <t>Dependent children</t>
  </si>
  <si>
    <t xml:space="preserve">  under 21 years of age</t>
  </si>
  <si>
    <t xml:space="preserve">Disproportionate share hospital and other </t>
  </si>
  <si>
    <t>Table III.11</t>
  </si>
  <si>
    <t>BETOS Category</t>
  </si>
  <si>
    <t>Wheelchairs</t>
  </si>
  <si>
    <t>Other DME</t>
  </si>
  <si>
    <t>orthotic, and supplies.</t>
  </si>
  <si>
    <t>drugs administered through other DME such as infusion pumps.</t>
  </si>
  <si>
    <t>NOTE:  Over time, the composition of BETOS categories has changed with the</t>
  </si>
  <si>
    <t>Table III.12</t>
  </si>
  <si>
    <t>National health care/type of expenditure</t>
  </si>
  <si>
    <t>Total National Health Expenditures</t>
  </si>
  <si>
    <t>Health Consumption Expenditures</t>
  </si>
  <si>
    <t xml:space="preserve">    Other Professional</t>
  </si>
  <si>
    <t xml:space="preserve">    Dental</t>
  </si>
  <si>
    <t xml:space="preserve">  Other Health Residential and Personal Care</t>
  </si>
  <si>
    <t xml:space="preserve">  Nursing Care Facilities and Continuing Care </t>
  </si>
  <si>
    <t xml:space="preserve">    Retirement Communities</t>
  </si>
  <si>
    <t xml:space="preserve">  Home Health</t>
  </si>
  <si>
    <t>Investment</t>
  </si>
  <si>
    <t>--</t>
  </si>
  <si>
    <t>Table III.13</t>
  </si>
  <si>
    <t>Percent</t>
  </si>
  <si>
    <t>Out of pocket</t>
  </si>
  <si>
    <t>Health Insurance</t>
  </si>
  <si>
    <t xml:space="preserve">  Private Health Insurance</t>
  </si>
  <si>
    <t xml:space="preserve">  Medicare</t>
  </si>
  <si>
    <t xml:space="preserve">  Medicaid (Title XIX)</t>
  </si>
  <si>
    <t xml:space="preserve">  Total CHIP (Title XIX and Title XXI)</t>
  </si>
  <si>
    <t xml:space="preserve">  Department of Defense</t>
  </si>
  <si>
    <t xml:space="preserve">  Department of Veterans Affairs</t>
  </si>
  <si>
    <t>Other Third Party Payers and Programs</t>
  </si>
  <si>
    <t>because of rounding.</t>
  </si>
  <si>
    <r>
      <t>Dept. of Health and Human Services</t>
    </r>
    <r>
      <rPr>
        <vertAlign val="superscript"/>
        <sz val="10"/>
        <color theme="3"/>
        <rFont val="Arial"/>
        <family val="2"/>
      </rPr>
      <t>1</t>
    </r>
  </si>
  <si>
    <r>
      <t xml:space="preserve">  Quality Improvement Organizations</t>
    </r>
    <r>
      <rPr>
        <vertAlign val="superscript"/>
        <sz val="10"/>
        <color theme="3"/>
        <rFont val="Arial"/>
        <family val="2"/>
      </rPr>
      <t>5</t>
    </r>
  </si>
  <si>
    <r>
      <t xml:space="preserve">  State Grants and Demonstrations</t>
    </r>
    <r>
      <rPr>
        <vertAlign val="superscript"/>
        <sz val="10"/>
        <color theme="3"/>
        <rFont val="Arial"/>
        <family val="2"/>
      </rPr>
      <t>6</t>
    </r>
  </si>
  <si>
    <r>
      <t>1</t>
    </r>
    <r>
      <rPr>
        <sz val="10"/>
        <color theme="3"/>
        <rFont val="Arial"/>
        <family val="2"/>
      </rPr>
      <t>Net of offsetting receipts.</t>
    </r>
  </si>
  <si>
    <r>
      <t>3</t>
    </r>
    <r>
      <rPr>
        <sz val="10"/>
        <color theme="3"/>
        <rFont val="Arial"/>
        <family val="2"/>
      </rPr>
      <t>SMI transfers for low-income premium assistance.</t>
    </r>
  </si>
  <si>
    <r>
      <t>4</t>
    </r>
    <r>
      <rPr>
        <sz val="10"/>
        <color theme="3"/>
        <rFont val="Arial"/>
        <family val="2"/>
      </rPr>
      <t>Medicare administrative expenses of the Social Security Administration and other Federal</t>
    </r>
  </si>
  <si>
    <r>
      <t>5</t>
    </r>
    <r>
      <rPr>
        <sz val="10"/>
        <color theme="3"/>
        <rFont val="Arial"/>
        <family val="2"/>
      </rPr>
      <t>Formerly peer review organizations (PROs).</t>
    </r>
  </si>
  <si>
    <r>
      <t>6</t>
    </r>
    <r>
      <rPr>
        <sz val="10"/>
        <color theme="3"/>
        <rFont val="Arial"/>
        <family val="2"/>
      </rPr>
      <t>Includes grants and demonstrations for various free-standing programs, such as the</t>
    </r>
  </si>
  <si>
    <r>
      <t>7</t>
    </r>
    <r>
      <rPr>
        <sz val="10"/>
        <color theme="3"/>
        <rFont val="Arial"/>
        <family val="2"/>
      </rPr>
      <t>Almost entirely Medicare premiums.  Also includes offsetting collections for user fee and</t>
    </r>
  </si>
  <si>
    <t>NOTE:  Dollar amounts in billions.</t>
  </si>
  <si>
    <r>
      <t>Medicare</t>
    </r>
    <r>
      <rPr>
        <vertAlign val="superscript"/>
        <sz val="10"/>
        <color theme="3"/>
        <rFont val="Arial"/>
        <family val="2"/>
      </rPr>
      <t>1</t>
    </r>
  </si>
  <si>
    <r>
      <t>Medicaid</t>
    </r>
    <r>
      <rPr>
        <vertAlign val="superscript"/>
        <sz val="10"/>
        <color theme="3"/>
        <rFont val="Arial"/>
        <family val="2"/>
      </rPr>
      <t>2</t>
    </r>
  </si>
  <si>
    <r>
      <t>CHIP</t>
    </r>
    <r>
      <rPr>
        <vertAlign val="superscript"/>
        <sz val="10"/>
        <color theme="3"/>
        <rFont val="Arial"/>
        <family val="2"/>
      </rPr>
      <t>3</t>
    </r>
  </si>
  <si>
    <r>
      <t>1</t>
    </r>
    <r>
      <rPr>
        <sz val="10"/>
        <color theme="3"/>
        <rFont val="Arial"/>
        <family val="2"/>
      </rPr>
      <t>Medicare amounts reflect gross outlays (i.e., not net of offsetting receipts).  These amounts</t>
    </r>
  </si>
  <si>
    <r>
      <t>2</t>
    </r>
    <r>
      <rPr>
        <sz val="10"/>
        <color theme="3"/>
        <rFont val="Arial"/>
        <family val="2"/>
      </rPr>
      <t>The Medicaid amounts include total computable outlays (Federal and State shares) for</t>
    </r>
  </si>
  <si>
    <r>
      <t>3</t>
    </r>
    <r>
      <rPr>
        <sz val="10"/>
        <color theme="3"/>
        <rFont val="Arial"/>
        <family val="2"/>
      </rPr>
      <t>The CHIP amounts reflect both Federal and State shares of Title XXI outlays.  Please note</t>
    </r>
  </si>
  <si>
    <t>NOTES:  Dollars in billions.  Numbers may not add to totals because of rounding.</t>
  </si>
  <si>
    <r>
      <t xml:space="preserve">    Medicare</t>
    </r>
    <r>
      <rPr>
        <vertAlign val="superscript"/>
        <sz val="10"/>
        <color theme="3"/>
        <rFont val="Arial"/>
        <family val="2"/>
      </rPr>
      <t>1</t>
    </r>
  </si>
  <si>
    <r>
      <t xml:space="preserve">    Medicaid</t>
    </r>
    <r>
      <rPr>
        <vertAlign val="superscript"/>
        <sz val="10"/>
        <color theme="3"/>
        <rFont val="Arial"/>
        <family val="2"/>
      </rPr>
      <t>2</t>
    </r>
  </si>
  <si>
    <r>
      <t xml:space="preserve">    CHIP</t>
    </r>
    <r>
      <rPr>
        <vertAlign val="superscript"/>
        <sz val="10"/>
        <color theme="3"/>
        <rFont val="Arial"/>
        <family val="2"/>
      </rPr>
      <t>3</t>
    </r>
  </si>
  <si>
    <r>
      <t>1</t>
    </r>
    <r>
      <rPr>
        <sz val="10"/>
        <color theme="3"/>
        <rFont val="Arial"/>
        <family val="2"/>
      </rPr>
      <t>The Medicare benefit amounts reflect gross outlays (i.e., not net of offsetting premiums).</t>
    </r>
  </si>
  <si>
    <r>
      <t>2</t>
    </r>
    <r>
      <rPr>
        <sz val="10"/>
        <color theme="3"/>
        <rFont val="Arial"/>
        <family val="2"/>
      </rPr>
      <t xml:space="preserve">The Medicaid amounts include total computable outlays (Federal and State shares) for </t>
    </r>
  </si>
  <si>
    <r>
      <t>3</t>
    </r>
    <r>
      <rPr>
        <sz val="10"/>
        <color theme="3"/>
        <rFont val="Arial"/>
        <family val="2"/>
      </rPr>
      <t>The CHIP amounts reflect both Federal and State shares of Title XXI outlays as reported</t>
    </r>
  </si>
  <si>
    <t>rounding.</t>
  </si>
  <si>
    <t xml:space="preserve">NOTES:  Fiscal year data.  Dollars in billions.  Numbers may not add to totals because of </t>
  </si>
  <si>
    <r>
      <t>1</t>
    </r>
    <r>
      <rPr>
        <sz val="10"/>
        <color theme="3"/>
        <rFont val="Arial"/>
        <family val="2"/>
      </rPr>
      <t>Data from Form CMS-64--Net Expenditures Reported by the States.  Medical</t>
    </r>
  </si>
  <si>
    <t>Numbers may not add to totals because of rounding.</t>
  </si>
  <si>
    <t>SOURCE:  CMS, Office of Enterprise Data and Analytics.</t>
  </si>
  <si>
    <t>Fiscal Year 2012</t>
  </si>
  <si>
    <t>Fiscal Year 2013</t>
  </si>
  <si>
    <t>Fiscal Year 2014</t>
  </si>
  <si>
    <t xml:space="preserve">additional payments for HIT, CBC, IPAB, and Sequester.  Part B benefits include </t>
  </si>
  <si>
    <r>
      <t>Total Part A</t>
    </r>
    <r>
      <rPr>
        <vertAlign val="superscript"/>
        <sz val="10"/>
        <color theme="3"/>
        <rFont val="Arial"/>
        <family val="2"/>
      </rPr>
      <t>2,3</t>
    </r>
  </si>
  <si>
    <r>
      <t>Total Part B</t>
    </r>
    <r>
      <rPr>
        <vertAlign val="superscript"/>
        <sz val="10"/>
        <color theme="3"/>
        <rFont val="Arial"/>
        <family val="2"/>
      </rPr>
      <t>3,5</t>
    </r>
  </si>
  <si>
    <r>
      <t>1</t>
    </r>
    <r>
      <rPr>
        <sz val="10"/>
        <color theme="3"/>
        <rFont val="Arial"/>
        <family val="2"/>
      </rPr>
      <t>Includes the effects of regulatory items and recent legislation but not proposed law.</t>
    </r>
  </si>
  <si>
    <r>
      <t>2</t>
    </r>
    <r>
      <rPr>
        <sz val="10"/>
        <color theme="3"/>
        <rFont val="Arial"/>
        <family val="2"/>
      </rPr>
      <t>Includes HIT, CBC, IPAB, and Sequester expenditures.</t>
    </r>
  </si>
  <si>
    <r>
      <t>3</t>
    </r>
    <r>
      <rPr>
        <sz val="10"/>
        <color theme="3"/>
        <rFont val="Arial"/>
        <family val="2"/>
      </rPr>
      <t>Excludes QIO expenditures.</t>
    </r>
  </si>
  <si>
    <r>
      <t>4</t>
    </r>
    <r>
      <rPr>
        <sz val="10"/>
        <color theme="3"/>
        <rFont val="Arial"/>
        <family val="2"/>
      </rPr>
      <t xml:space="preserve">Distribution of home health benefits between the trust funds estimated based </t>
    </r>
  </si>
  <si>
    <r>
      <t>5</t>
    </r>
    <r>
      <rPr>
        <sz val="10"/>
        <color theme="3"/>
        <rFont val="Arial"/>
        <family val="2"/>
      </rPr>
      <t>Includes HIT, IPAB, and Sequester expenditures.</t>
    </r>
  </si>
  <si>
    <r>
      <t>6</t>
    </r>
    <r>
      <rPr>
        <sz val="10"/>
        <color theme="3"/>
        <rFont val="Arial"/>
        <family val="2"/>
      </rPr>
      <t>Includes payments made for HIT.</t>
    </r>
  </si>
  <si>
    <t>Calendar Year 1990</t>
  </si>
  <si>
    <t>Calendar Year 2000</t>
  </si>
  <si>
    <r>
      <t>Collections</t>
    </r>
    <r>
      <rPr>
        <vertAlign val="superscript"/>
        <sz val="10"/>
        <color theme="3"/>
        <rFont val="Arial"/>
        <family val="2"/>
      </rPr>
      <t>5</t>
    </r>
  </si>
  <si>
    <r>
      <t>1</t>
    </r>
    <r>
      <rPr>
        <sz val="10"/>
        <color theme="3"/>
        <rFont val="Arial"/>
        <family val="2"/>
      </rPr>
      <t xml:space="preserve">Excludes payments under CHIP. </t>
    </r>
  </si>
  <si>
    <r>
      <t>2</t>
    </r>
    <r>
      <rPr>
        <sz val="10"/>
        <color theme="3"/>
        <rFont val="Arial"/>
        <family val="2"/>
      </rPr>
      <t>Comprised of home health, home and community-based waivers, personal</t>
    </r>
  </si>
  <si>
    <r>
      <t>3</t>
    </r>
    <r>
      <rPr>
        <sz val="10"/>
        <color theme="3"/>
        <rFont val="Arial"/>
        <family val="2"/>
      </rPr>
      <t xml:space="preserve">Net of prescription drug rebates.  </t>
    </r>
  </si>
  <si>
    <r>
      <t>4</t>
    </r>
    <r>
      <rPr>
        <sz val="10"/>
        <color theme="3"/>
        <rFont val="Arial"/>
        <family val="2"/>
      </rPr>
      <t xml:space="preserve">Federally qualified health clinics, rural health clinics, and other clinics. </t>
    </r>
    <r>
      <rPr>
        <vertAlign val="superscript"/>
        <sz val="10"/>
        <color theme="3"/>
        <rFont val="Arial"/>
        <family val="2"/>
      </rPr>
      <t xml:space="preserve"> </t>
    </r>
  </si>
  <si>
    <r>
      <t>5</t>
    </r>
    <r>
      <rPr>
        <sz val="10"/>
        <color theme="3"/>
        <rFont val="Arial"/>
        <family val="2"/>
      </rPr>
      <t xml:space="preserve">Includes third party liability, probate, fraud and abuse, overpayments, and other </t>
    </r>
  </si>
  <si>
    <r>
      <t>Workers' Compensation</t>
    </r>
    <r>
      <rPr>
        <vertAlign val="superscript"/>
        <sz val="10"/>
        <color theme="3"/>
        <rFont val="Arial"/>
        <family val="2"/>
      </rPr>
      <t>1</t>
    </r>
  </si>
  <si>
    <r>
      <t>Medicare/DME/POS</t>
    </r>
    <r>
      <rPr>
        <b/>
        <vertAlign val="superscript"/>
        <sz val="10"/>
        <color theme="3"/>
        <rFont val="Arial"/>
        <family val="2"/>
      </rPr>
      <t>1</t>
    </r>
  </si>
  <si>
    <r>
      <t>1</t>
    </r>
    <r>
      <rPr>
        <sz val="10"/>
        <color theme="3"/>
        <rFont val="Arial"/>
        <family val="2"/>
      </rPr>
      <t>Data are for calendar year.  DME=durable medical equipment.  POS=Prosthetic,</t>
    </r>
  </si>
  <si>
    <r>
      <t>2</t>
    </r>
    <r>
      <rPr>
        <sz val="10"/>
        <color theme="3"/>
        <rFont val="Arial"/>
        <family val="2"/>
      </rPr>
      <t>The allowed charge is the Medicare approved payment reported on a line item on</t>
    </r>
  </si>
  <si>
    <r>
      <rPr>
        <vertAlign val="superscript"/>
        <sz val="10"/>
        <color theme="3"/>
        <rFont val="Arial"/>
        <family val="2"/>
      </rPr>
      <t>3</t>
    </r>
    <r>
      <rPr>
        <sz val="10"/>
        <color theme="3"/>
        <rFont val="Arial"/>
        <family val="2"/>
      </rPr>
      <t>Includes inhalation drugs administered through nebulizers only and does not include</t>
    </r>
  </si>
  <si>
    <t>SOURCE:  CMS, Enterprise Data and Analytics.</t>
  </si>
  <si>
    <t>Total Percent Paid</t>
  </si>
  <si>
    <t>Medicare Percent Paid</t>
  </si>
  <si>
    <t>Medicaid Percent Paid</t>
  </si>
  <si>
    <t>Total (in billions)</t>
  </si>
  <si>
    <t>Fiscal Year 2015</t>
  </si>
  <si>
    <t>NOTES: Dollars in millions.  Includes Liability savings of the global</t>
  </si>
  <si>
    <t>settlements recovered by CMS.  Numbers may not add to totals</t>
  </si>
  <si>
    <r>
      <t xml:space="preserve">2014 Allowed Charges </t>
    </r>
    <r>
      <rPr>
        <vertAlign val="superscript"/>
        <sz val="10"/>
        <color theme="3"/>
        <rFont val="Arial"/>
        <family val="2"/>
      </rPr>
      <t>2</t>
    </r>
  </si>
  <si>
    <r>
      <t>Total Part D</t>
    </r>
    <r>
      <rPr>
        <vertAlign val="superscript"/>
        <sz val="10"/>
        <color theme="3"/>
        <rFont val="Arial"/>
        <family val="2"/>
      </rPr>
      <t>7</t>
    </r>
  </si>
  <si>
    <t>reported in the CMS Chronic Conditions Data Warehouse.</t>
  </si>
  <si>
    <t xml:space="preserve">NOTES:  Calendar year data.  Excludes administrative expenses, the net cost of insurance, </t>
  </si>
  <si>
    <t>non-commercial medical research, investment in structures and equipment, and public health</t>
  </si>
  <si>
    <t>expenditures.  Numbers may not add to totals because of rounding.</t>
  </si>
  <si>
    <t xml:space="preserve">additional payments for HIT, IPAB, and Sequester.  Part D benefits include additional </t>
  </si>
  <si>
    <t xml:space="preserve">payments for IPAB.  Aged/disabled split of Part D benefit outlays not available.  Totals </t>
  </si>
  <si>
    <t>do not necessarily equal the sum of rounded components.</t>
  </si>
  <si>
    <r>
      <t>1</t>
    </r>
    <r>
      <rPr>
        <sz val="10"/>
        <color theme="3"/>
        <rFont val="Arial"/>
        <family val="2"/>
      </rPr>
      <t>Includes Workers' Compensation set-asides.</t>
    </r>
  </si>
  <si>
    <t>the physician/supplier claim.  Dollar amounts in thousands.</t>
  </si>
  <si>
    <t xml:space="preserve">NOTE:  Numbers may not add to totals because of rounding.    </t>
  </si>
  <si>
    <t>Glossary of Acronyms</t>
  </si>
  <si>
    <t>AFDC</t>
  </si>
  <si>
    <t>Aid to Families with Dependent Children</t>
  </si>
  <si>
    <t>BETOS</t>
  </si>
  <si>
    <t>Berenson-Eggers Type of Service</t>
  </si>
  <si>
    <t>CAHs</t>
  </si>
  <si>
    <t>Critical Access Hospitals</t>
  </si>
  <si>
    <t>CBC</t>
  </si>
  <si>
    <t>Community-Based Care</t>
  </si>
  <si>
    <t>CCPs</t>
  </si>
  <si>
    <t>Coordinated Care Plans</t>
  </si>
  <si>
    <t>CHIP</t>
  </si>
  <si>
    <t>Children's Health Insurance Program</t>
  </si>
  <si>
    <t>CM</t>
  </si>
  <si>
    <t>Center for Medicare</t>
  </si>
  <si>
    <t>CMCS</t>
  </si>
  <si>
    <t>Center for Medicaid and CHIP Services</t>
  </si>
  <si>
    <t>CMS</t>
  </si>
  <si>
    <t>Centers for Medicare &amp; Medicaid Services</t>
  </si>
  <si>
    <t>DHHS</t>
  </si>
  <si>
    <t>Department of Health &amp; Human Services</t>
  </si>
  <si>
    <t>DME MACs</t>
  </si>
  <si>
    <t>DME Medicare Administrative Contractors</t>
  </si>
  <si>
    <t>DME</t>
  </si>
  <si>
    <t>Durable Medical Equipment</t>
  </si>
  <si>
    <t>DMEPOS</t>
  </si>
  <si>
    <t>Durable Medical Equipment, Prosthetics, Orthotics, and Supplies</t>
  </si>
  <si>
    <t>End Stage Renal Disease</t>
  </si>
  <si>
    <t>FFS</t>
  </si>
  <si>
    <t>Fee-For-Service</t>
  </si>
  <si>
    <t>GDP</t>
  </si>
  <si>
    <t>Gross Domestic Product</t>
  </si>
  <si>
    <t>HCCP</t>
  </si>
  <si>
    <t>Health Care Prepayment Plan</t>
  </si>
  <si>
    <t>HI</t>
  </si>
  <si>
    <t>Hospital Insurance (Part A)</t>
  </si>
  <si>
    <t>HIT</t>
  </si>
  <si>
    <t>Health Information Technology</t>
  </si>
  <si>
    <t>HMO</t>
  </si>
  <si>
    <t>Health Maintenance Organization</t>
  </si>
  <si>
    <t>ICF/IID</t>
  </si>
  <si>
    <t>Intermediate Care Facility for Individuals with Intellectual Disabilities</t>
  </si>
  <si>
    <t>ICF-MR</t>
  </si>
  <si>
    <t>Intermediate Care Facility for Mentally Retarded</t>
  </si>
  <si>
    <t>IPAB</t>
  </si>
  <si>
    <t>Independent Payment Advisory Board</t>
  </si>
  <si>
    <t>MA</t>
  </si>
  <si>
    <t>Medicare Advantage</t>
  </si>
  <si>
    <t>MACs</t>
  </si>
  <si>
    <t>Medicare Administrative Contractors</t>
  </si>
  <si>
    <t>MA-PD</t>
  </si>
  <si>
    <t>Medicare Advantage Prescription Drug Plans</t>
  </si>
  <si>
    <t>MIF</t>
  </si>
  <si>
    <t>Medicare Improvement Fund</t>
  </si>
  <si>
    <t>MSA</t>
  </si>
  <si>
    <t>Medical Savings Account</t>
  </si>
  <si>
    <t>MSIS</t>
  </si>
  <si>
    <t>Medicaid Statistical Information System</t>
  </si>
  <si>
    <t>NF</t>
  </si>
  <si>
    <t>Nursing Facility</t>
  </si>
  <si>
    <t>NHE</t>
  </si>
  <si>
    <t>National Health Expenditures</t>
  </si>
  <si>
    <t>OACT</t>
  </si>
  <si>
    <t>Office of the Actuary</t>
  </si>
  <si>
    <t>PACE</t>
  </si>
  <si>
    <t>Program of All-Inclusive Care for the Elderly</t>
  </si>
  <si>
    <t>PCCM</t>
  </si>
  <si>
    <t>Primary Care Case Management</t>
  </si>
  <si>
    <t>PDP</t>
  </si>
  <si>
    <t>Prescription Drug Plan</t>
  </si>
  <si>
    <t>PFFS</t>
  </si>
  <si>
    <t>Private Fee for Service Plans</t>
  </si>
  <si>
    <t>PHP</t>
  </si>
  <si>
    <t>Prepaid Health Plans</t>
  </si>
  <si>
    <t>PPS</t>
  </si>
  <si>
    <t>Prospective Payment System</t>
  </si>
  <si>
    <t>QIO</t>
  </si>
  <si>
    <t>Quality Improvement Organization</t>
  </si>
  <si>
    <t>RDS</t>
  </si>
  <si>
    <t>Retiree Drug Subsidy</t>
  </si>
  <si>
    <t>RPPOs</t>
  </si>
  <si>
    <t>Regional Preferred Provider Organizations</t>
  </si>
  <si>
    <t>SMI</t>
  </si>
  <si>
    <t>Supplementary Medical Insurance (Part B)</t>
  </si>
  <si>
    <t>SNF</t>
  </si>
  <si>
    <t>Skilled Nursing Facility</t>
  </si>
  <si>
    <t>SSA</t>
  </si>
  <si>
    <t>Social Security Administration</t>
  </si>
  <si>
    <t>TANF</t>
  </si>
  <si>
    <t>Temporary Assistance for Needy Families</t>
  </si>
  <si>
    <t>VA</t>
  </si>
  <si>
    <t>Veteran's Affairs</t>
  </si>
  <si>
    <r>
      <t>2</t>
    </r>
    <r>
      <rPr>
        <sz val="10"/>
        <color theme="3"/>
        <rFont val="Arial"/>
        <family val="2"/>
      </rPr>
      <t>SMI transfers to Medicaid for Medicare Part B premium assistance ($688 million in</t>
    </r>
  </si>
  <si>
    <t>FY 2014 and $749 million in FY 2015).</t>
  </si>
  <si>
    <t xml:space="preserve">NOTES:  Fiscal year 2014 net expenditures reported.  Amounts in millions.  </t>
  </si>
  <si>
    <t>Fiscal Year 2016</t>
  </si>
  <si>
    <t>NOTES:  Based on 2016 Trustees Report.  Dollars in billions.  Part A benefits include</t>
  </si>
  <si>
    <t>NOTES:  Based on 2016 Trustees Report.  Benefits by type of service are</t>
  </si>
  <si>
    <t>Calendar Year 2014</t>
  </si>
  <si>
    <t>Adults</t>
  </si>
  <si>
    <t>Expansion Adults</t>
  </si>
  <si>
    <t>NOTE:  Data are as of calendar year 2014.</t>
  </si>
  <si>
    <t>National Total in billions</t>
  </si>
  <si>
    <r>
      <t>7</t>
    </r>
    <r>
      <rPr>
        <sz val="10"/>
        <color theme="3"/>
        <rFont val="Arial"/>
        <family val="2"/>
      </rPr>
      <t>Includes payments made for IPAB and Sequester.</t>
    </r>
  </si>
  <si>
    <r>
      <rPr>
        <vertAlign val="superscript"/>
        <sz val="10"/>
        <color theme="3"/>
        <rFont val="Arial"/>
        <family val="2"/>
      </rPr>
      <t>1</t>
    </r>
    <r>
      <rPr>
        <sz val="10"/>
        <color theme="3"/>
        <rFont val="Arial"/>
        <family val="2"/>
      </rPr>
      <t>Medicaid Total Computable Expenditures.</t>
    </r>
  </si>
  <si>
    <r>
      <t>2</t>
    </r>
    <r>
      <rPr>
        <sz val="10"/>
        <color theme="3"/>
        <rFont val="Arial"/>
        <family val="2"/>
      </rPr>
      <t>Excludes payments under Children's Health Insurance Program (CHIP).</t>
    </r>
  </si>
  <si>
    <r>
      <t>3</t>
    </r>
    <r>
      <rPr>
        <sz val="10"/>
        <color theme="3"/>
        <rFont val="Arial"/>
        <family val="2"/>
      </rPr>
      <t>Includes collections, prior period adjustments, and payments to territories.</t>
    </r>
  </si>
  <si>
    <r>
      <t>Total</t>
    </r>
    <r>
      <rPr>
        <vertAlign val="superscript"/>
        <sz val="10"/>
        <color theme="3"/>
        <rFont val="Arial"/>
        <family val="2"/>
      </rPr>
      <t>2</t>
    </r>
  </si>
  <si>
    <r>
      <t xml:space="preserve">  unallocated payments</t>
    </r>
    <r>
      <rPr>
        <vertAlign val="superscript"/>
        <sz val="10"/>
        <color theme="3"/>
        <rFont val="Arial"/>
        <family val="2"/>
      </rPr>
      <t>3</t>
    </r>
  </si>
  <si>
    <t>Admn., Net Cost, and Public Health</t>
  </si>
  <si>
    <r>
      <t xml:space="preserve">2015 Allowed Charges </t>
    </r>
    <r>
      <rPr>
        <vertAlign val="superscript"/>
        <sz val="10"/>
        <color theme="3"/>
        <rFont val="Arial"/>
        <family val="2"/>
      </rPr>
      <t>2</t>
    </r>
  </si>
  <si>
    <t>CCW</t>
  </si>
  <si>
    <t>Chronic Conditions Data Warehouse</t>
  </si>
  <si>
    <t>CMS and Total Federal Outlays</t>
  </si>
  <si>
    <t>Gross Domestic Product (current dollars)</t>
  </si>
  <si>
    <r>
      <t xml:space="preserve">  Total Federal Outlays</t>
    </r>
    <r>
      <rPr>
        <vertAlign val="superscript"/>
        <sz val="10"/>
        <color theme="3"/>
        <rFont val="Arial"/>
        <family val="2"/>
      </rPr>
      <t>1</t>
    </r>
  </si>
  <si>
    <t xml:space="preserve">  Percent of Gross Domestic Product</t>
  </si>
  <si>
    <t xml:space="preserve">    Medicare Benefit Payments</t>
  </si>
  <si>
    <r>
      <t xml:space="preserve">    SMI Transfer to Medicaid</t>
    </r>
    <r>
      <rPr>
        <vertAlign val="superscript"/>
        <sz val="10"/>
        <color theme="3"/>
        <rFont val="Arial"/>
        <family val="2"/>
      </rPr>
      <t>2</t>
    </r>
  </si>
  <si>
    <t xml:space="preserve">    Medicaid Benefit Payments</t>
  </si>
  <si>
    <t xml:space="preserve">    Medicaid State and Local Admin.</t>
  </si>
  <si>
    <r>
      <t xml:space="preserve">    Medicaid Offsets</t>
    </r>
    <r>
      <rPr>
        <vertAlign val="superscript"/>
        <sz val="10"/>
        <color theme="3"/>
        <rFont val="Arial"/>
        <family val="2"/>
      </rPr>
      <t>3</t>
    </r>
  </si>
  <si>
    <t xml:space="preserve">  CMS Program Management</t>
  </si>
  <si>
    <r>
      <t xml:space="preserve">  Other Medicare Admin. Expenses</t>
    </r>
    <r>
      <rPr>
        <vertAlign val="superscript"/>
        <sz val="10"/>
        <color theme="3"/>
        <rFont val="Arial"/>
        <family val="2"/>
      </rPr>
      <t>4</t>
    </r>
  </si>
  <si>
    <t>Total CMS Outlays (unadjusted)</t>
  </si>
  <si>
    <r>
      <t>Offsetting Receipts</t>
    </r>
    <r>
      <rPr>
        <vertAlign val="superscript"/>
        <sz val="10"/>
        <color theme="3"/>
        <rFont val="Arial"/>
        <family val="2"/>
      </rPr>
      <t>7</t>
    </r>
  </si>
  <si>
    <t>Total Net CMS Outlays</t>
  </si>
  <si>
    <t>Percent of Federal Budget</t>
  </si>
  <si>
    <t>Program Expenditures/Trends</t>
  </si>
  <si>
    <t>Annual Benefit Outlays by Program</t>
  </si>
  <si>
    <t>CMS Program Outlays</t>
  </si>
  <si>
    <t xml:space="preserve">  Federal Outlays</t>
  </si>
  <si>
    <t xml:space="preserve">      Federal Share</t>
  </si>
  <si>
    <r>
      <t>Program Benefit Payments/CMS Region</t>
    </r>
    <r>
      <rPr>
        <b/>
        <vertAlign val="superscript"/>
        <sz val="10"/>
        <color theme="3"/>
        <rFont val="Arial"/>
        <family val="2"/>
      </rPr>
      <t>1</t>
    </r>
  </si>
  <si>
    <t>Total Medicaid Payments Computable for Federal Funding</t>
  </si>
  <si>
    <t>Medicaid Federal Share</t>
  </si>
  <si>
    <t>All Regions</t>
  </si>
  <si>
    <t>Medicare Benefit Outlays</t>
  </si>
  <si>
    <t>Part A Benefit Payments</t>
  </si>
  <si>
    <t>Part B Benefit Payments</t>
  </si>
  <si>
    <t>Medicare/Type of Benefit</t>
  </si>
  <si>
    <r>
      <t>Fiscal Year 2016 Benefit Payments</t>
    </r>
    <r>
      <rPr>
        <vertAlign val="superscript"/>
        <sz val="10"/>
        <color theme="3"/>
        <rFont val="Arial"/>
        <family val="2"/>
      </rPr>
      <t>1</t>
    </r>
    <r>
      <rPr>
        <sz val="10"/>
        <color theme="3"/>
        <rFont val="Arial"/>
        <family val="2"/>
      </rPr>
      <t xml:space="preserve"> in millions</t>
    </r>
  </si>
  <si>
    <t>Percent Distribution</t>
  </si>
  <si>
    <t xml:space="preserve">  Inpatient Hospital</t>
  </si>
  <si>
    <t xml:space="preserve">  Skilled Nursing Facility</t>
  </si>
  <si>
    <r>
      <t xml:space="preserve">  Home Health Agency</t>
    </r>
    <r>
      <rPr>
        <vertAlign val="superscript"/>
        <sz val="10"/>
        <color theme="3"/>
        <rFont val="Arial"/>
        <family val="2"/>
      </rPr>
      <t>4</t>
    </r>
  </si>
  <si>
    <t xml:space="preserve">  Managed Care </t>
  </si>
  <si>
    <r>
      <t xml:space="preserve">  Physician/Other Suppliers</t>
    </r>
    <r>
      <rPr>
        <vertAlign val="superscript"/>
        <sz val="10"/>
        <color theme="3"/>
        <rFont val="Arial"/>
        <family val="2"/>
      </rPr>
      <t>6</t>
    </r>
  </si>
  <si>
    <t xml:space="preserve">  Other Carrier</t>
  </si>
  <si>
    <t xml:space="preserve">  Outpatient Hospital</t>
  </si>
  <si>
    <t xml:space="preserve">  Other Intermediary</t>
  </si>
  <si>
    <t>National Health Care/Trends</t>
  </si>
  <si>
    <t>Per Capita Amount</t>
  </si>
  <si>
    <t xml:space="preserve">  Federal Government</t>
  </si>
  <si>
    <t xml:space="preserve">  State and Local Government</t>
  </si>
  <si>
    <t>Medicaid/Type of Service</t>
  </si>
  <si>
    <r>
      <t>Total Medical Assistance Payments (in billions)</t>
    </r>
    <r>
      <rPr>
        <vertAlign val="superscript"/>
        <sz val="10"/>
        <color theme="3"/>
        <rFont val="Arial"/>
        <family val="2"/>
      </rPr>
      <t>1</t>
    </r>
  </si>
  <si>
    <t>Inpatient Services</t>
  </si>
  <si>
    <t xml:space="preserve">  General Hospitals</t>
  </si>
  <si>
    <t xml:space="preserve">  Mental Hospitals</t>
  </si>
  <si>
    <t>Nursing Facility Services</t>
  </si>
  <si>
    <t>ICF/IID Services</t>
  </si>
  <si>
    <r>
      <t>Community-Based Long Term Care Svs.</t>
    </r>
    <r>
      <rPr>
        <vertAlign val="superscript"/>
        <sz val="10"/>
        <color theme="3"/>
        <rFont val="Arial"/>
        <family val="2"/>
      </rPr>
      <t>2</t>
    </r>
  </si>
  <si>
    <r>
      <t>Prescribed Drugs</t>
    </r>
    <r>
      <rPr>
        <vertAlign val="superscript"/>
        <sz val="10"/>
        <color theme="3"/>
        <rFont val="Arial"/>
        <family val="2"/>
      </rPr>
      <t>3</t>
    </r>
  </si>
  <si>
    <t>Physician and Other Practitioner Services</t>
  </si>
  <si>
    <t>Dental Services</t>
  </si>
  <si>
    <t>Outpatient Hospital Services</t>
  </si>
  <si>
    <r>
      <t>Clinic Services</t>
    </r>
    <r>
      <rPr>
        <vertAlign val="superscript"/>
        <sz val="10"/>
        <color theme="3"/>
        <rFont val="Arial"/>
        <family val="2"/>
      </rPr>
      <t>4</t>
    </r>
  </si>
  <si>
    <t>Laboratory and Radiological Services</t>
  </si>
  <si>
    <t>Early and Periodic Screening</t>
  </si>
  <si>
    <t>Case Management Services</t>
  </si>
  <si>
    <t>Capitation Payments (Non-Medicare)</t>
  </si>
  <si>
    <t>Medicare Premiums</t>
  </si>
  <si>
    <t>Disproportionate Share Hosp. Payments</t>
  </si>
  <si>
    <t>Other Services</t>
  </si>
  <si>
    <t>Medicare Savings Attributable to Secondary Payer</t>
  </si>
  <si>
    <t>Provisions by Type of Provision</t>
  </si>
  <si>
    <t>Medicaid/Payments by Eligibility Status</t>
  </si>
  <si>
    <r>
      <t>Fiscal Year 2014 Medical Assistance Payments (in billions)</t>
    </r>
    <r>
      <rPr>
        <vertAlign val="superscript"/>
        <sz val="10"/>
        <color theme="3"/>
        <rFont val="Arial"/>
        <family val="2"/>
      </rPr>
      <t>1</t>
    </r>
  </si>
  <si>
    <t>Medical/Surgical Supplies</t>
  </si>
  <si>
    <t>Hospital Beds</t>
  </si>
  <si>
    <t>Oxygen and Supplies</t>
  </si>
  <si>
    <t>Prosthetic/Orthotic Devices</t>
  </si>
  <si>
    <r>
      <t>Drugs Admin. through DME</t>
    </r>
    <r>
      <rPr>
        <vertAlign val="superscript"/>
        <sz val="10"/>
        <color theme="3"/>
        <rFont val="Arial"/>
        <family val="2"/>
      </rPr>
      <t>3</t>
    </r>
  </si>
  <si>
    <t>Parenteral and Enteral Nutrition</t>
  </si>
  <si>
    <t>Personal Health Care</t>
  </si>
  <si>
    <t xml:space="preserve">  Hospital Care</t>
  </si>
  <si>
    <t xml:space="preserve">  Prof. Services</t>
  </si>
  <si>
    <t xml:space="preserve">    Phys./Clinical</t>
  </si>
  <si>
    <t xml:space="preserve">  Retail Outlet Sales</t>
  </si>
  <si>
    <t>Personal Health Care/Payment Source</t>
  </si>
  <si>
    <t>reassignment of selected procedures, services, and supplies.  Data for 2014 and 2015 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</si>
</sst>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164" formatCode="&quot;$&quot;#,##0.0"/>
    <numFmt numFmtId="165" formatCode="#,##0.0"/>
    <numFmt numFmtId="166" formatCode="0.0%"/>
    <numFmt numFmtId="167" formatCode="0.0"/>
    <numFmt numFmtId="168" formatCode="&quot;$&quot;#,##0"/>
    <numFmt numFmtId="169" formatCode="0.000000"/>
    <numFmt numFmtId="170" formatCode="&quot;$&quot;#,##0.0_);[Red]\(&quot;$&quot;#,##0.0\)"/>
    <numFmt numFmtId="171" formatCode="&quot;$&quot;#,##0.0;[Red]&quot;$&quot;#,##0.0"/>
    <numFmt numFmtId="172" formatCode="_(* #,##0.0_);_(* \(#,##0.0\);_(* &quot;-&quot;?_);_(@_)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u/>
      <sz val="10"/>
      <color indexed="8"/>
      <name val="Arial"/>
      <family val="2"/>
    </font>
    <font>
      <sz val="10"/>
      <color rgb="FF008000"/>
      <name val="Arial"/>
      <family val="2"/>
    </font>
    <font>
      <vertAlign val="superscript"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vertAlign val="superscript"/>
      <sz val="10"/>
      <color theme="3"/>
      <name val="Arial"/>
      <family val="2"/>
    </font>
    <font>
      <u/>
      <sz val="10"/>
      <color theme="3"/>
      <name val="Arial"/>
      <family val="2"/>
    </font>
    <font>
      <vertAlign val="superscript"/>
      <sz val="8"/>
      <color theme="3"/>
      <name val="Arial"/>
      <family val="2"/>
    </font>
    <font>
      <b/>
      <vertAlign val="superscript"/>
      <sz val="10"/>
      <color theme="3"/>
      <name val="Arial"/>
      <family val="2"/>
    </font>
    <font>
      <sz val="10"/>
      <name val="Arial"/>
    </font>
    <font>
      <sz val="9.9499999999999993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/>
      <bottom style="thick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9" fontId="17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165" fontId="4" fillId="0" borderId="0" xfId="0" applyNumberFormat="1" applyFont="1"/>
    <xf numFmtId="166" fontId="4" fillId="0" borderId="0" xfId="0" applyNumberFormat="1" applyFont="1"/>
    <xf numFmtId="167" fontId="0" fillId="0" borderId="0" xfId="0" applyNumberFormat="1"/>
    <xf numFmtId="165" fontId="6" fillId="0" borderId="0" xfId="0" applyNumberFormat="1" applyFont="1"/>
    <xf numFmtId="0" fontId="3" fillId="0" borderId="0" xfId="0" quotePrefix="1" applyFont="1"/>
    <xf numFmtId="0" fontId="7" fillId="0" borderId="0" xfId="0" applyFont="1"/>
    <xf numFmtId="169" fontId="0" fillId="0" borderId="0" xfId="0" applyNumberFormat="1"/>
    <xf numFmtId="0" fontId="8" fillId="0" borderId="0" xfId="0" applyFont="1" applyAlignment="1">
      <alignment wrapText="1"/>
    </xf>
    <xf numFmtId="0" fontId="4" fillId="0" borderId="0" xfId="0" applyFont="1" applyAlignment="1">
      <alignment wrapText="1"/>
    </xf>
    <xf numFmtId="2" fontId="0" fillId="0" borderId="0" xfId="0" applyNumberFormat="1"/>
    <xf numFmtId="0" fontId="0" fillId="0" borderId="0" xfId="0" applyAlignment="1">
      <alignment horizontal="centerContinuous"/>
    </xf>
    <xf numFmtId="3" fontId="2" fillId="0" borderId="0" xfId="0" applyNumberFormat="1" applyFont="1"/>
    <xf numFmtId="1" fontId="0" fillId="0" borderId="0" xfId="0" applyNumberFormat="1"/>
    <xf numFmtId="3" fontId="0" fillId="0" borderId="0" xfId="0" applyNumberFormat="1"/>
    <xf numFmtId="3" fontId="3" fillId="0" borderId="0" xfId="0" applyNumberFormat="1" applyFont="1"/>
    <xf numFmtId="3" fontId="0" fillId="0" borderId="0" xfId="0" applyNumberFormat="1" applyBorder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12" fillId="0" borderId="0" xfId="0" applyFont="1"/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2" fillId="0" borderId="1" xfId="0" applyFont="1" applyBorder="1"/>
    <xf numFmtId="0" fontId="12" fillId="0" borderId="3" xfId="0" applyFont="1" applyBorder="1"/>
    <xf numFmtId="164" fontId="12" fillId="0" borderId="3" xfId="0" applyNumberFormat="1" applyFont="1" applyBorder="1"/>
    <xf numFmtId="165" fontId="12" fillId="0" borderId="3" xfId="0" applyNumberFormat="1" applyFont="1" applyBorder="1"/>
    <xf numFmtId="167" fontId="12" fillId="0" borderId="3" xfId="0" applyNumberFormat="1" applyFont="1" applyBorder="1"/>
    <xf numFmtId="0" fontId="12" fillId="0" borderId="3" xfId="0" quotePrefix="1" applyFont="1" applyBorder="1" applyAlignment="1">
      <alignment horizontal="right"/>
    </xf>
    <xf numFmtId="167" fontId="12" fillId="0" borderId="3" xfId="0" quotePrefix="1" applyNumberFormat="1" applyFont="1" applyBorder="1" applyAlignment="1">
      <alignment horizontal="right"/>
    </xf>
    <xf numFmtId="0" fontId="13" fillId="0" borderId="0" xfId="0" applyFont="1" applyFill="1" applyBorder="1"/>
    <xf numFmtId="0" fontId="12" fillId="0" borderId="0" xfId="0" applyFont="1" applyFill="1" applyBorder="1"/>
    <xf numFmtId="0" fontId="12" fillId="0" borderId="4" xfId="0" applyFont="1" applyBorder="1"/>
    <xf numFmtId="0" fontId="12" fillId="0" borderId="5" xfId="0" applyFont="1" applyBorder="1"/>
    <xf numFmtId="0" fontId="12" fillId="0" borderId="3" xfId="0" applyFont="1" applyBorder="1" applyAlignment="1">
      <alignment horizontal="centerContinuous"/>
    </xf>
    <xf numFmtId="168" fontId="12" fillId="0" borderId="3" xfId="0" applyNumberFormat="1" applyFont="1" applyBorder="1"/>
    <xf numFmtId="1" fontId="12" fillId="0" borderId="3" xfId="0" applyNumberFormat="1" applyFont="1" applyBorder="1"/>
    <xf numFmtId="0" fontId="12" fillId="0" borderId="0" xfId="0" applyFont="1" applyBorder="1" applyAlignment="1">
      <alignment horizontal="centerContinuous"/>
    </xf>
    <xf numFmtId="0" fontId="11" fillId="0" borderId="0" xfId="0" applyFont="1" applyBorder="1" applyAlignment="1">
      <alignment horizontal="centerContinuous"/>
    </xf>
    <xf numFmtId="0" fontId="12" fillId="0" borderId="7" xfId="0" applyFont="1" applyBorder="1"/>
    <xf numFmtId="0" fontId="11" fillId="0" borderId="3" xfId="0" applyFont="1" applyBorder="1"/>
    <xf numFmtId="0" fontId="13" fillId="0" borderId="0" xfId="0" quotePrefix="1" applyFont="1" applyFill="1" applyBorder="1" applyAlignment="1">
      <alignment horizontal="left"/>
    </xf>
    <xf numFmtId="0" fontId="11" fillId="0" borderId="7" xfId="0" applyFont="1" applyBorder="1"/>
    <xf numFmtId="0" fontId="12" fillId="0" borderId="8" xfId="0" applyFont="1" applyBorder="1" applyAlignment="1">
      <alignment horizontal="centerContinuous"/>
    </xf>
    <xf numFmtId="164" fontId="12" fillId="0" borderId="6" xfId="0" applyNumberFormat="1" applyFont="1" applyBorder="1"/>
    <xf numFmtId="0" fontId="12" fillId="0" borderId="6" xfId="0" applyFont="1" applyBorder="1" applyAlignment="1">
      <alignment horizontal="centerContinuous"/>
    </xf>
    <xf numFmtId="0" fontId="12" fillId="0" borderId="10" xfId="0" applyFont="1" applyBorder="1"/>
    <xf numFmtId="0" fontId="12" fillId="0" borderId="10" xfId="0" applyFont="1" applyBorder="1" applyAlignment="1">
      <alignment horizontal="centerContinuous"/>
    </xf>
    <xf numFmtId="0" fontId="12" fillId="0" borderId="11" xfId="0" applyFont="1" applyBorder="1"/>
    <xf numFmtId="0" fontId="12" fillId="0" borderId="9" xfId="0" applyFont="1" applyBorder="1" applyAlignment="1">
      <alignment horizontal="centerContinuous"/>
    </xf>
    <xf numFmtId="167" fontId="12" fillId="0" borderId="4" xfId="0" applyNumberFormat="1" applyFont="1" applyBorder="1"/>
    <xf numFmtId="0" fontId="12" fillId="0" borderId="4" xfId="0" applyFont="1" applyBorder="1" applyAlignment="1"/>
    <xf numFmtId="0" fontId="12" fillId="0" borderId="5" xfId="0" applyFont="1" applyBorder="1" applyAlignment="1"/>
    <xf numFmtId="165" fontId="12" fillId="2" borderId="3" xfId="0" applyNumberFormat="1" applyFont="1" applyFill="1" applyBorder="1"/>
    <xf numFmtId="165" fontId="12" fillId="0" borderId="3" xfId="0" applyNumberFormat="1" applyFont="1" applyFill="1" applyBorder="1"/>
    <xf numFmtId="0" fontId="11" fillId="0" borderId="0" xfId="0" applyFont="1" applyAlignment="1">
      <alignment horizontal="centerContinuous" wrapText="1"/>
    </xf>
    <xf numFmtId="0" fontId="12" fillId="0" borderId="0" xfId="0" applyFont="1" applyAlignment="1">
      <alignment wrapText="1"/>
    </xf>
    <xf numFmtId="167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2" fillId="0" borderId="3" xfId="0" applyFont="1" applyBorder="1" applyAlignment="1">
      <alignment horizontal="centerContinuous" wrapText="1"/>
    </xf>
    <xf numFmtId="167" fontId="12" fillId="2" borderId="3" xfId="0" applyNumberFormat="1" applyFont="1" applyFill="1" applyBorder="1"/>
    <xf numFmtId="164" fontId="12" fillId="0" borderId="6" xfId="0" applyNumberFormat="1" applyFont="1" applyBorder="1" applyAlignment="1">
      <alignment wrapText="1"/>
    </xf>
    <xf numFmtId="164" fontId="12" fillId="0" borderId="8" xfId="0" applyNumberFormat="1" applyFont="1" applyBorder="1"/>
    <xf numFmtId="0" fontId="12" fillId="0" borderId="1" xfId="0" applyFont="1" applyBorder="1" applyAlignment="1">
      <alignment wrapText="1"/>
    </xf>
    <xf numFmtId="0" fontId="12" fillId="3" borderId="2" xfId="0" applyFont="1" applyFill="1" applyBorder="1"/>
    <xf numFmtId="0" fontId="12" fillId="3" borderId="2" xfId="0" applyFont="1" applyFill="1" applyBorder="1" applyAlignment="1">
      <alignment horizontal="center" wrapText="1"/>
    </xf>
    <xf numFmtId="0" fontId="15" fillId="3" borderId="0" xfId="0" applyFont="1" applyFill="1"/>
    <xf numFmtId="0" fontId="12" fillId="3" borderId="0" xfId="0" applyFont="1" applyFill="1"/>
    <xf numFmtId="0" fontId="12" fillId="3" borderId="2" xfId="0" applyFont="1" applyFill="1" applyBorder="1" applyAlignment="1">
      <alignment horizontal="center"/>
    </xf>
    <xf numFmtId="0" fontId="13" fillId="3" borderId="0" xfId="0" applyFont="1" applyFill="1"/>
    <xf numFmtId="0" fontId="13" fillId="3" borderId="0" xfId="0" applyFont="1" applyFill="1" applyBorder="1"/>
    <xf numFmtId="0" fontId="12" fillId="3" borderId="0" xfId="0" applyFont="1" applyFill="1" applyBorder="1"/>
    <xf numFmtId="0" fontId="12" fillId="3" borderId="2" xfId="0" applyFont="1" applyFill="1" applyBorder="1" applyAlignment="1">
      <alignment horizontal="center" vertical="center" wrapText="1"/>
    </xf>
    <xf numFmtId="0" fontId="13" fillId="3" borderId="0" xfId="0" quotePrefix="1" applyFont="1" applyFill="1" applyBorder="1" applyAlignment="1">
      <alignment horizontal="left"/>
    </xf>
    <xf numFmtId="0" fontId="12" fillId="3" borderId="0" xfId="0" applyFont="1" applyFill="1" applyAlignment="1">
      <alignment wrapText="1"/>
    </xf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3" fillId="0" borderId="0" xfId="1"/>
    <xf numFmtId="0" fontId="12" fillId="0" borderId="2" xfId="1" applyFont="1" applyBorder="1"/>
    <xf numFmtId="0" fontId="12" fillId="0" borderId="3" xfId="1" applyFont="1" applyBorder="1"/>
    <xf numFmtId="0" fontId="3" fillId="0" borderId="0" xfId="1" applyFont="1"/>
    <xf numFmtId="164" fontId="12" fillId="0" borderId="0" xfId="0" applyNumberFormat="1" applyFont="1" applyFill="1"/>
    <xf numFmtId="166" fontId="12" fillId="0" borderId="3" xfId="0" quotePrefix="1" applyNumberFormat="1" applyFont="1" applyFill="1" applyBorder="1"/>
    <xf numFmtId="167" fontId="12" fillId="0" borderId="3" xfId="0" applyNumberFormat="1" applyFont="1" applyFill="1" applyBorder="1"/>
    <xf numFmtId="0" fontId="12" fillId="0" borderId="3" xfId="0" applyFont="1" applyFill="1" applyBorder="1"/>
    <xf numFmtId="0" fontId="14" fillId="0" borderId="3" xfId="0" applyFont="1" applyFill="1" applyBorder="1"/>
    <xf numFmtId="167" fontId="14" fillId="0" borderId="3" xfId="0" applyNumberFormat="1" applyFont="1" applyFill="1" applyBorder="1"/>
    <xf numFmtId="165" fontId="12" fillId="0" borderId="3" xfId="0" quotePrefix="1" applyNumberFormat="1" applyFont="1" applyFill="1" applyBorder="1"/>
    <xf numFmtId="164" fontId="12" fillId="2" borderId="3" xfId="0" applyNumberFormat="1" applyFont="1" applyFill="1" applyBorder="1"/>
    <xf numFmtId="166" fontId="12" fillId="2" borderId="3" xfId="3" applyNumberFormat="1" applyFont="1" applyFill="1" applyBorder="1"/>
    <xf numFmtId="0" fontId="12" fillId="2" borderId="3" xfId="0" applyFont="1" applyFill="1" applyBorder="1"/>
    <xf numFmtId="0" fontId="14" fillId="2" borderId="3" xfId="0" applyFont="1" applyFill="1" applyBorder="1"/>
    <xf numFmtId="167" fontId="14" fillId="2" borderId="3" xfId="0" applyNumberFormat="1" applyFont="1" applyFill="1" applyBorder="1"/>
    <xf numFmtId="165" fontId="12" fillId="2" borderId="3" xfId="0" quotePrefix="1" applyNumberFormat="1" applyFont="1" applyFill="1" applyBorder="1"/>
    <xf numFmtId="166" fontId="12" fillId="2" borderId="3" xfId="0" quotePrefix="1" applyNumberFormat="1" applyFont="1" applyFill="1" applyBorder="1"/>
    <xf numFmtId="168" fontId="12" fillId="2" borderId="3" xfId="0" applyNumberFormat="1" applyFont="1" applyFill="1" applyBorder="1"/>
    <xf numFmtId="1" fontId="12" fillId="2" borderId="3" xfId="0" applyNumberFormat="1" applyFont="1" applyFill="1" applyBorder="1"/>
    <xf numFmtId="0" fontId="11" fillId="0" borderId="0" xfId="0" applyFont="1" applyFill="1" applyAlignment="1">
      <alignment horizontal="centerContinuous"/>
    </xf>
    <xf numFmtId="6" fontId="12" fillId="0" borderId="0" xfId="0" applyNumberFormat="1" applyFont="1" applyAlignment="1">
      <alignment horizontal="right" vertical="center" wrapText="1"/>
    </xf>
    <xf numFmtId="6" fontId="12" fillId="0" borderId="3" xfId="0" applyNumberFormat="1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3" fontId="12" fillId="0" borderId="3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left" indent="1"/>
    </xf>
    <xf numFmtId="0" fontId="0" fillId="0" borderId="3" xfId="0" applyBorder="1"/>
    <xf numFmtId="167" fontId="12" fillId="0" borderId="3" xfId="0" applyNumberFormat="1" applyFont="1" applyBorder="1" applyAlignment="1">
      <alignment horizontal="right" vertical="center" wrapText="1"/>
    </xf>
    <xf numFmtId="170" fontId="12" fillId="0" borderId="0" xfId="0" applyNumberFormat="1" applyFont="1" applyAlignment="1">
      <alignment horizontal="right" vertical="center" wrapText="1"/>
    </xf>
    <xf numFmtId="170" fontId="12" fillId="0" borderId="3" xfId="0" applyNumberFormat="1" applyFont="1" applyBorder="1" applyAlignment="1">
      <alignment horizontal="right" vertical="center" wrapText="1"/>
    </xf>
    <xf numFmtId="170" fontId="12" fillId="0" borderId="7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3" fontId="12" fillId="0" borderId="7" xfId="0" applyNumberFormat="1" applyFont="1" applyBorder="1" applyAlignment="1">
      <alignment horizontal="right" vertical="center" wrapText="1"/>
    </xf>
    <xf numFmtId="0" fontId="12" fillId="3" borderId="12" xfId="0" applyFont="1" applyFill="1" applyBorder="1" applyAlignment="1">
      <alignment horizontal="center" wrapText="1"/>
    </xf>
    <xf numFmtId="0" fontId="0" fillId="0" borderId="8" xfId="0" applyBorder="1"/>
    <xf numFmtId="0" fontId="12" fillId="0" borderId="8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9" xfId="0" applyFont="1" applyBorder="1" applyAlignment="1">
      <alignment vertical="center" wrapText="1"/>
    </xf>
    <xf numFmtId="164" fontId="12" fillId="0" borderId="3" xfId="0" applyNumberFormat="1" applyFont="1" applyBorder="1" applyAlignment="1">
      <alignment horizontal="right" vertical="center" wrapText="1"/>
    </xf>
    <xf numFmtId="165" fontId="12" fillId="0" borderId="3" xfId="0" applyNumberFormat="1" applyFont="1" applyBorder="1" applyAlignment="1">
      <alignment horizontal="right" vertical="center" wrapText="1"/>
    </xf>
    <xf numFmtId="167" fontId="12" fillId="0" borderId="3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2" fillId="0" borderId="3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13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171" fontId="12" fillId="0" borderId="3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0" fontId="0" fillId="0" borderId="4" xfId="0" applyBorder="1"/>
    <xf numFmtId="170" fontId="12" fillId="0" borderId="8" xfId="0" applyNumberFormat="1" applyFont="1" applyBorder="1" applyAlignment="1">
      <alignment horizontal="right" vertical="center" wrapText="1"/>
    </xf>
    <xf numFmtId="0" fontId="12" fillId="3" borderId="0" xfId="0" applyFont="1" applyFill="1" applyBorder="1" applyAlignment="1"/>
    <xf numFmtId="0" fontId="12" fillId="3" borderId="0" xfId="0" applyFont="1" applyFill="1" applyBorder="1" applyAlignment="1">
      <alignment horizontal="right" vertical="center"/>
    </xf>
    <xf numFmtId="165" fontId="12" fillId="0" borderId="3" xfId="0" applyNumberFormat="1" applyFont="1" applyBorder="1" applyAlignment="1">
      <alignment horizontal="left" vertical="center"/>
    </xf>
    <xf numFmtId="172" fontId="12" fillId="0" borderId="3" xfId="0" applyNumberFormat="1" applyFont="1" applyBorder="1" applyAlignment="1">
      <alignment horizontal="right" vertical="center" wrapText="1"/>
    </xf>
    <xf numFmtId="164" fontId="12" fillId="0" borderId="3" xfId="0" applyNumberFormat="1" applyFont="1" applyBorder="1" applyAlignment="1">
      <alignment horizontal="right" vertical="center"/>
    </xf>
    <xf numFmtId="168" fontId="12" fillId="0" borderId="3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horizontal="centerContinuous" wrapText="1"/>
    </xf>
    <xf numFmtId="3" fontId="12" fillId="0" borderId="3" xfId="0" applyNumberFormat="1" applyFont="1" applyBorder="1"/>
  </cellXfs>
  <cellStyles count="4">
    <cellStyle name="Normal" xfId="0" builtinId="0"/>
    <cellStyle name="Normal 2" xfId="2"/>
    <cellStyle name="Normal 2 2" xfId="1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abSelected="1" workbookViewId="0"/>
  </sheetViews>
  <sheetFormatPr defaultRowHeight="12.75" x14ac:dyDescent="0.2"/>
  <cols>
    <col min="1" max="1" width="13.28515625" style="82" customWidth="1"/>
    <col min="2" max="2" width="66.85546875" style="82" customWidth="1"/>
    <col min="3" max="16384" width="9.140625" style="82"/>
  </cols>
  <sheetData>
    <row r="1" spans="1:2" x14ac:dyDescent="0.2">
      <c r="A1" s="80" t="s">
        <v>196</v>
      </c>
      <c r="B1" s="81"/>
    </row>
    <row r="2" spans="1:2" ht="13.5" thickBot="1" x14ac:dyDescent="0.25"/>
    <row r="3" spans="1:2" ht="13.5" thickTop="1" x14ac:dyDescent="0.2">
      <c r="A3" s="83" t="s">
        <v>197</v>
      </c>
      <c r="B3" s="83" t="s">
        <v>198</v>
      </c>
    </row>
    <row r="4" spans="1:2" x14ac:dyDescent="0.2">
      <c r="A4" s="84" t="s">
        <v>199</v>
      </c>
      <c r="B4" s="84" t="s">
        <v>200</v>
      </c>
    </row>
    <row r="5" spans="1:2" x14ac:dyDescent="0.2">
      <c r="A5" s="84" t="s">
        <v>201</v>
      </c>
      <c r="B5" s="84" t="s">
        <v>202</v>
      </c>
    </row>
    <row r="6" spans="1:2" x14ac:dyDescent="0.2">
      <c r="A6" s="84" t="s">
        <v>203</v>
      </c>
      <c r="B6" s="84" t="s">
        <v>204</v>
      </c>
    </row>
    <row r="7" spans="1:2" x14ac:dyDescent="0.2">
      <c r="A7" s="84" t="s">
        <v>205</v>
      </c>
      <c r="B7" s="84" t="s">
        <v>206</v>
      </c>
    </row>
    <row r="8" spans="1:2" x14ac:dyDescent="0.2">
      <c r="A8" s="84" t="s">
        <v>307</v>
      </c>
      <c r="B8" s="84" t="s">
        <v>308</v>
      </c>
    </row>
    <row r="9" spans="1:2" x14ac:dyDescent="0.2">
      <c r="A9" s="84" t="s">
        <v>207</v>
      </c>
      <c r="B9" s="84" t="s">
        <v>208</v>
      </c>
    </row>
    <row r="10" spans="1:2" x14ac:dyDescent="0.2">
      <c r="A10" s="84" t="s">
        <v>209</v>
      </c>
      <c r="B10" s="84" t="s">
        <v>210</v>
      </c>
    </row>
    <row r="11" spans="1:2" x14ac:dyDescent="0.2">
      <c r="A11" s="84" t="s">
        <v>211</v>
      </c>
      <c r="B11" s="84" t="s">
        <v>212</v>
      </c>
    </row>
    <row r="12" spans="1:2" x14ac:dyDescent="0.2">
      <c r="A12" s="84" t="s">
        <v>213</v>
      </c>
      <c r="B12" s="84" t="s">
        <v>214</v>
      </c>
    </row>
    <row r="13" spans="1:2" x14ac:dyDescent="0.2">
      <c r="A13" s="84" t="s">
        <v>215</v>
      </c>
      <c r="B13" s="84" t="s">
        <v>216</v>
      </c>
    </row>
    <row r="14" spans="1:2" x14ac:dyDescent="0.2">
      <c r="A14" s="84" t="s">
        <v>217</v>
      </c>
      <c r="B14" s="84" t="s">
        <v>218</v>
      </c>
    </row>
    <row r="15" spans="1:2" x14ac:dyDescent="0.2">
      <c r="A15" s="84" t="s">
        <v>219</v>
      </c>
      <c r="B15" s="84" t="s">
        <v>220</v>
      </c>
    </row>
    <row r="16" spans="1:2" x14ac:dyDescent="0.2">
      <c r="A16" s="84" t="s">
        <v>221</v>
      </c>
      <c r="B16" s="84" t="s">
        <v>222</v>
      </c>
    </row>
    <row r="17" spans="1:2" x14ac:dyDescent="0.2">
      <c r="A17" s="84" t="s">
        <v>81</v>
      </c>
      <c r="B17" s="84" t="s">
        <v>223</v>
      </c>
    </row>
    <row r="18" spans="1:2" x14ac:dyDescent="0.2">
      <c r="A18" s="84" t="s">
        <v>224</v>
      </c>
      <c r="B18" s="84" t="s">
        <v>225</v>
      </c>
    </row>
    <row r="19" spans="1:2" x14ac:dyDescent="0.2">
      <c r="A19" s="84" t="s">
        <v>226</v>
      </c>
      <c r="B19" s="84" t="s">
        <v>227</v>
      </c>
    </row>
    <row r="20" spans="1:2" x14ac:dyDescent="0.2">
      <c r="A20" s="84" t="s">
        <v>228</v>
      </c>
      <c r="B20" s="84" t="s">
        <v>229</v>
      </c>
    </row>
    <row r="21" spans="1:2" x14ac:dyDescent="0.2">
      <c r="A21" s="84" t="s">
        <v>230</v>
      </c>
      <c r="B21" s="84" t="s">
        <v>231</v>
      </c>
    </row>
    <row r="22" spans="1:2" x14ac:dyDescent="0.2">
      <c r="A22" s="84" t="s">
        <v>232</v>
      </c>
      <c r="B22" s="84" t="s">
        <v>233</v>
      </c>
    </row>
    <row r="23" spans="1:2" x14ac:dyDescent="0.2">
      <c r="A23" s="84" t="s">
        <v>234</v>
      </c>
      <c r="B23" s="84" t="s">
        <v>235</v>
      </c>
    </row>
    <row r="24" spans="1:2" x14ac:dyDescent="0.2">
      <c r="A24" s="84" t="s">
        <v>236</v>
      </c>
      <c r="B24" s="84" t="s">
        <v>237</v>
      </c>
    </row>
    <row r="25" spans="1:2" x14ac:dyDescent="0.2">
      <c r="A25" s="84" t="s">
        <v>238</v>
      </c>
      <c r="B25" s="84" t="s">
        <v>239</v>
      </c>
    </row>
    <row r="26" spans="1:2" x14ac:dyDescent="0.2">
      <c r="A26" s="84" t="s">
        <v>240</v>
      </c>
      <c r="B26" s="84" t="s">
        <v>241</v>
      </c>
    </row>
    <row r="27" spans="1:2" x14ac:dyDescent="0.2">
      <c r="A27" s="84" t="s">
        <v>242</v>
      </c>
      <c r="B27" s="84" t="s">
        <v>243</v>
      </c>
    </row>
    <row r="28" spans="1:2" x14ac:dyDescent="0.2">
      <c r="A28" s="84" t="s">
        <v>244</v>
      </c>
      <c r="B28" s="84" t="s">
        <v>245</v>
      </c>
    </row>
    <row r="29" spans="1:2" x14ac:dyDescent="0.2">
      <c r="A29" s="84" t="s">
        <v>246</v>
      </c>
      <c r="B29" s="84" t="s">
        <v>247</v>
      </c>
    </row>
    <row r="30" spans="1:2" x14ac:dyDescent="0.2">
      <c r="A30" s="84" t="s">
        <v>248</v>
      </c>
      <c r="B30" s="84" t="s">
        <v>249</v>
      </c>
    </row>
    <row r="31" spans="1:2" x14ac:dyDescent="0.2">
      <c r="A31" s="84" t="s">
        <v>250</v>
      </c>
      <c r="B31" s="84" t="s">
        <v>251</v>
      </c>
    </row>
    <row r="32" spans="1:2" x14ac:dyDescent="0.2">
      <c r="A32" s="84" t="s">
        <v>252</v>
      </c>
      <c r="B32" s="84" t="s">
        <v>253</v>
      </c>
    </row>
    <row r="33" spans="1:2" x14ac:dyDescent="0.2">
      <c r="A33" s="84" t="s">
        <v>254</v>
      </c>
      <c r="B33" s="84" t="s">
        <v>255</v>
      </c>
    </row>
    <row r="34" spans="1:2" x14ac:dyDescent="0.2">
      <c r="A34" s="84" t="s">
        <v>256</v>
      </c>
      <c r="B34" s="84" t="s">
        <v>257</v>
      </c>
    </row>
    <row r="35" spans="1:2" x14ac:dyDescent="0.2">
      <c r="A35" s="84" t="s">
        <v>258</v>
      </c>
      <c r="B35" s="84" t="s">
        <v>259</v>
      </c>
    </row>
    <row r="36" spans="1:2" x14ac:dyDescent="0.2">
      <c r="A36" s="84" t="s">
        <v>260</v>
      </c>
      <c r="B36" s="84" t="s">
        <v>261</v>
      </c>
    </row>
    <row r="37" spans="1:2" x14ac:dyDescent="0.2">
      <c r="A37" s="84" t="s">
        <v>262</v>
      </c>
      <c r="B37" s="84" t="s">
        <v>263</v>
      </c>
    </row>
    <row r="38" spans="1:2" x14ac:dyDescent="0.2">
      <c r="A38" s="84" t="s">
        <v>264</v>
      </c>
      <c r="B38" s="84" t="s">
        <v>265</v>
      </c>
    </row>
    <row r="39" spans="1:2" x14ac:dyDescent="0.2">
      <c r="A39" s="84" t="s">
        <v>266</v>
      </c>
      <c r="B39" s="84" t="s">
        <v>267</v>
      </c>
    </row>
    <row r="40" spans="1:2" x14ac:dyDescent="0.2">
      <c r="A40" s="84" t="s">
        <v>268</v>
      </c>
      <c r="B40" s="84" t="s">
        <v>269</v>
      </c>
    </row>
    <row r="41" spans="1:2" x14ac:dyDescent="0.2">
      <c r="A41" s="84" t="s">
        <v>270</v>
      </c>
      <c r="B41" s="84" t="s">
        <v>271</v>
      </c>
    </row>
    <row r="42" spans="1:2" x14ac:dyDescent="0.2">
      <c r="A42" s="84" t="s">
        <v>272</v>
      </c>
      <c r="B42" s="84" t="s">
        <v>273</v>
      </c>
    </row>
    <row r="43" spans="1:2" x14ac:dyDescent="0.2">
      <c r="A43" s="84" t="s">
        <v>274</v>
      </c>
      <c r="B43" s="84" t="s">
        <v>275</v>
      </c>
    </row>
    <row r="44" spans="1:2" x14ac:dyDescent="0.2">
      <c r="A44" s="84" t="s">
        <v>276</v>
      </c>
      <c r="B44" s="84" t="s">
        <v>277</v>
      </c>
    </row>
    <row r="45" spans="1:2" x14ac:dyDescent="0.2">
      <c r="A45" s="84" t="s">
        <v>278</v>
      </c>
      <c r="B45" s="84" t="s">
        <v>279</v>
      </c>
    </row>
    <row r="46" spans="1:2" x14ac:dyDescent="0.2">
      <c r="A46" s="84" t="s">
        <v>280</v>
      </c>
      <c r="B46" s="84" t="s">
        <v>281</v>
      </c>
    </row>
    <row r="47" spans="1:2" x14ac:dyDescent="0.2">
      <c r="A47" s="84" t="s">
        <v>282</v>
      </c>
      <c r="B47" s="84" t="s">
        <v>283</v>
      </c>
    </row>
    <row r="48" spans="1:2" x14ac:dyDescent="0.2">
      <c r="A48" s="84" t="s">
        <v>284</v>
      </c>
      <c r="B48" s="84" t="s">
        <v>285</v>
      </c>
    </row>
    <row r="49" spans="1:2" x14ac:dyDescent="0.2">
      <c r="A49" s="84" t="s">
        <v>286</v>
      </c>
      <c r="B49" s="84" t="s">
        <v>287</v>
      </c>
    </row>
    <row r="50" spans="1:2" x14ac:dyDescent="0.2">
      <c r="A50" s="85"/>
      <c r="B50" s="85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/>
  </sheetViews>
  <sheetFormatPr defaultRowHeight="12.75" x14ac:dyDescent="0.2"/>
  <cols>
    <col min="1" max="1" width="24.28515625" customWidth="1"/>
    <col min="2" max="2" width="10.85546875" customWidth="1"/>
    <col min="3" max="4" width="11" customWidth="1"/>
    <col min="6" max="6" width="16.28515625" customWidth="1"/>
  </cols>
  <sheetData>
    <row r="1" spans="1:6" x14ac:dyDescent="0.2">
      <c r="A1" s="23" t="s">
        <v>79</v>
      </c>
      <c r="B1" s="24"/>
      <c r="C1" s="24"/>
      <c r="D1" s="24"/>
    </row>
    <row r="2" spans="1:6" x14ac:dyDescent="0.2">
      <c r="A2" s="23" t="s">
        <v>371</v>
      </c>
      <c r="B2" s="24"/>
      <c r="C2" s="24"/>
      <c r="D2" s="24"/>
    </row>
    <row r="3" spans="1:6" x14ac:dyDescent="0.2">
      <c r="A3" s="23" t="s">
        <v>372</v>
      </c>
      <c r="B3" s="24"/>
      <c r="C3" s="24"/>
      <c r="D3" s="24"/>
    </row>
    <row r="4" spans="1:6" ht="13.5" thickBot="1" x14ac:dyDescent="0.25">
      <c r="A4" s="51"/>
      <c r="B4" s="52"/>
      <c r="C4" s="52"/>
      <c r="D4" s="52"/>
    </row>
    <row r="5" spans="1:6" ht="26.25" thickTop="1" x14ac:dyDescent="0.2">
      <c r="A5" s="69"/>
      <c r="B5" s="70" t="s">
        <v>152</v>
      </c>
      <c r="C5" s="70" t="s">
        <v>153</v>
      </c>
      <c r="D5" s="70" t="s">
        <v>181</v>
      </c>
    </row>
    <row r="6" spans="1:6" x14ac:dyDescent="0.2">
      <c r="A6" s="53"/>
      <c r="B6" s="42"/>
      <c r="C6" s="24"/>
      <c r="D6" s="54"/>
    </row>
    <row r="7" spans="1:6" x14ac:dyDescent="0.2">
      <c r="A7" s="29" t="s">
        <v>15</v>
      </c>
      <c r="B7" s="122">
        <v>8925.7999999999993</v>
      </c>
      <c r="C7" s="122">
        <v>8199.9</v>
      </c>
      <c r="D7" s="122">
        <v>8490.7999999999993</v>
      </c>
      <c r="F7" s="18"/>
    </row>
    <row r="8" spans="1:6" ht="14.25" x14ac:dyDescent="0.2">
      <c r="A8" s="29" t="s">
        <v>171</v>
      </c>
      <c r="B8" s="123">
        <v>1888.5</v>
      </c>
      <c r="C8" s="123">
        <v>1711.7</v>
      </c>
      <c r="D8" s="123">
        <v>2148.1999999999998</v>
      </c>
      <c r="F8" s="18"/>
    </row>
    <row r="9" spans="1:6" x14ac:dyDescent="0.2">
      <c r="A9" s="29" t="s">
        <v>80</v>
      </c>
      <c r="B9" s="123">
        <v>3838.4</v>
      </c>
      <c r="C9" s="123">
        <v>3545.8</v>
      </c>
      <c r="D9" s="123">
        <v>3526.8</v>
      </c>
      <c r="F9" s="18"/>
    </row>
    <row r="10" spans="1:6" x14ac:dyDescent="0.2">
      <c r="A10" s="29" t="s">
        <v>81</v>
      </c>
      <c r="B10" s="105">
        <v>303.10000000000002</v>
      </c>
      <c r="C10" s="105">
        <v>270.89999999999998</v>
      </c>
      <c r="D10" s="105">
        <v>254.4</v>
      </c>
      <c r="F10" s="18"/>
    </row>
    <row r="11" spans="1:6" x14ac:dyDescent="0.2">
      <c r="A11" s="29" t="s">
        <v>82</v>
      </c>
      <c r="B11" s="105">
        <v>190.1</v>
      </c>
      <c r="C11" s="105">
        <v>172.9</v>
      </c>
      <c r="D11" s="105">
        <v>170.1</v>
      </c>
      <c r="F11" s="18"/>
    </row>
    <row r="12" spans="1:6" x14ac:dyDescent="0.2">
      <c r="A12" s="29" t="s">
        <v>83</v>
      </c>
      <c r="B12" s="123">
        <v>2119.6</v>
      </c>
      <c r="C12" s="123">
        <v>1996.8</v>
      </c>
      <c r="D12" s="123">
        <v>1884.8</v>
      </c>
      <c r="F12" s="18"/>
    </row>
    <row r="13" spans="1:6" x14ac:dyDescent="0.2">
      <c r="A13" s="29" t="s">
        <v>84</v>
      </c>
      <c r="B13" s="105">
        <v>566.29999999999995</v>
      </c>
      <c r="C13" s="105">
        <v>488.5</v>
      </c>
      <c r="D13" s="105">
        <v>600.70000000000005</v>
      </c>
      <c r="F13" s="18"/>
    </row>
    <row r="14" spans="1:6" x14ac:dyDescent="0.2">
      <c r="A14" s="29" t="s">
        <v>85</v>
      </c>
      <c r="B14" s="105">
        <v>19.8</v>
      </c>
      <c r="C14" s="105">
        <v>13.3</v>
      </c>
      <c r="D14" s="105">
        <v>5.8</v>
      </c>
      <c r="F14" s="18"/>
    </row>
    <row r="15" spans="1:6" ht="14.25" x14ac:dyDescent="0.2">
      <c r="A15" s="75" t="s">
        <v>193</v>
      </c>
      <c r="B15" s="72"/>
      <c r="C15" s="72"/>
      <c r="D15" s="72"/>
    </row>
    <row r="16" spans="1:6" x14ac:dyDescent="0.2">
      <c r="A16" s="36"/>
      <c r="B16" s="25"/>
      <c r="C16" s="25"/>
      <c r="D16" s="25"/>
    </row>
    <row r="17" spans="1:4" x14ac:dyDescent="0.2">
      <c r="A17" s="76" t="s">
        <v>182</v>
      </c>
      <c r="B17" s="72"/>
      <c r="C17" s="72"/>
      <c r="D17" s="72"/>
    </row>
    <row r="18" spans="1:4" x14ac:dyDescent="0.2">
      <c r="A18" s="76" t="s">
        <v>183</v>
      </c>
      <c r="B18" s="72"/>
      <c r="C18" s="72"/>
      <c r="D18" s="72"/>
    </row>
    <row r="19" spans="1:4" x14ac:dyDescent="0.2">
      <c r="A19" s="76" t="s">
        <v>122</v>
      </c>
      <c r="B19" s="72"/>
      <c r="C19" s="72"/>
      <c r="D19" s="72"/>
    </row>
    <row r="20" spans="1:4" ht="13.5" thickBot="1" x14ac:dyDescent="0.25">
      <c r="A20" s="25"/>
      <c r="B20" s="25"/>
      <c r="C20" s="25"/>
      <c r="D20" s="25"/>
    </row>
    <row r="21" spans="1:4" ht="13.5" thickTop="1" x14ac:dyDescent="0.2">
      <c r="A21" s="28" t="s">
        <v>12</v>
      </c>
      <c r="B21" s="28"/>
      <c r="C21" s="28"/>
      <c r="D21" s="28"/>
    </row>
    <row r="24" spans="1:4" x14ac:dyDescent="0.2">
      <c r="A24" s="22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RowHeight="12.75" x14ac:dyDescent="0.2"/>
  <cols>
    <col min="1" max="1" width="39.42578125" customWidth="1"/>
    <col min="2" max="2" width="19.85546875" customWidth="1"/>
    <col min="3" max="3" width="14.42578125" customWidth="1"/>
  </cols>
  <sheetData>
    <row r="1" spans="1:4" x14ac:dyDescent="0.2">
      <c r="A1" s="23" t="s">
        <v>86</v>
      </c>
      <c r="B1" s="23"/>
      <c r="C1" s="23"/>
      <c r="D1" s="21"/>
    </row>
    <row r="2" spans="1:4" x14ac:dyDescent="0.2">
      <c r="A2" s="23" t="s">
        <v>373</v>
      </c>
      <c r="B2" s="23"/>
      <c r="C2" s="23"/>
      <c r="D2" s="21"/>
    </row>
    <row r="3" spans="1:4" ht="13.5" thickBot="1" x14ac:dyDescent="0.25">
      <c r="A3" s="25"/>
      <c r="B3" s="25"/>
      <c r="C3" s="25"/>
      <c r="D3" s="21"/>
    </row>
    <row r="4" spans="1:4" ht="54.6" customHeight="1" thickTop="1" x14ac:dyDescent="0.2">
      <c r="A4" s="69"/>
      <c r="B4" s="70" t="s">
        <v>374</v>
      </c>
      <c r="C4" s="70" t="s">
        <v>338</v>
      </c>
      <c r="D4" s="21"/>
    </row>
    <row r="5" spans="1:4" ht="14.25" x14ac:dyDescent="0.2">
      <c r="A5" s="29" t="s">
        <v>303</v>
      </c>
      <c r="B5" s="131">
        <v>470</v>
      </c>
      <c r="C5" s="124">
        <v>100</v>
      </c>
      <c r="D5" s="21"/>
    </row>
    <row r="6" spans="1:4" x14ac:dyDescent="0.2">
      <c r="A6" s="29" t="s">
        <v>87</v>
      </c>
      <c r="B6" s="125">
        <v>81.7</v>
      </c>
      <c r="C6" s="125">
        <v>17.399999999999999</v>
      </c>
      <c r="D6" s="21"/>
    </row>
    <row r="7" spans="1:4" x14ac:dyDescent="0.2">
      <c r="A7" s="29" t="s">
        <v>88</v>
      </c>
      <c r="B7" s="125">
        <v>192.1</v>
      </c>
      <c r="C7" s="125">
        <v>40.9</v>
      </c>
      <c r="D7" s="21"/>
    </row>
    <row r="8" spans="1:4" x14ac:dyDescent="0.2">
      <c r="A8" s="37" t="s">
        <v>89</v>
      </c>
      <c r="B8" s="55"/>
      <c r="C8" s="127"/>
      <c r="D8" s="21"/>
    </row>
    <row r="9" spans="1:4" x14ac:dyDescent="0.2">
      <c r="A9" s="38" t="s">
        <v>90</v>
      </c>
      <c r="B9" s="129">
        <v>86.5</v>
      </c>
      <c r="C9" s="128">
        <v>18.399999999999999</v>
      </c>
      <c r="D9" s="21"/>
    </row>
    <row r="10" spans="1:4" x14ac:dyDescent="0.2">
      <c r="A10" s="37" t="s">
        <v>295</v>
      </c>
      <c r="B10" s="125">
        <v>73.599999999999994</v>
      </c>
      <c r="C10" s="105">
        <v>15.7</v>
      </c>
      <c r="D10" s="21"/>
    </row>
    <row r="11" spans="1:4" x14ac:dyDescent="0.2">
      <c r="A11" s="29" t="s">
        <v>296</v>
      </c>
      <c r="B11" s="125">
        <v>23.9</v>
      </c>
      <c r="C11" s="105">
        <v>5.0999999999999996</v>
      </c>
      <c r="D11" s="21"/>
    </row>
    <row r="12" spans="1:4" x14ac:dyDescent="0.2">
      <c r="A12" s="56" t="s">
        <v>91</v>
      </c>
      <c r="B12" s="55"/>
      <c r="C12" s="37"/>
      <c r="D12" s="21"/>
    </row>
    <row r="13" spans="1:4" ht="14.25" x14ac:dyDescent="0.2">
      <c r="A13" s="57" t="s">
        <v>304</v>
      </c>
      <c r="B13" s="129">
        <v>12.2</v>
      </c>
      <c r="C13" s="129">
        <v>2.6</v>
      </c>
      <c r="D13" s="21"/>
    </row>
    <row r="14" spans="1:4" ht="14.25" x14ac:dyDescent="0.2">
      <c r="A14" s="135" t="s">
        <v>300</v>
      </c>
      <c r="B14" s="136"/>
      <c r="C14" s="136"/>
      <c r="D14" s="21"/>
    </row>
    <row r="15" spans="1:4" ht="14.25" x14ac:dyDescent="0.2">
      <c r="A15" s="78" t="s">
        <v>301</v>
      </c>
      <c r="B15" s="130"/>
      <c r="C15" s="130"/>
      <c r="D15" s="21"/>
    </row>
    <row r="16" spans="1:4" ht="14.25" x14ac:dyDescent="0.2">
      <c r="A16" s="78" t="s">
        <v>302</v>
      </c>
      <c r="B16" s="72"/>
      <c r="C16" s="72"/>
      <c r="D16" s="21"/>
    </row>
    <row r="17" spans="1:4" ht="15" thickBot="1" x14ac:dyDescent="0.25">
      <c r="A17" s="46"/>
      <c r="B17" s="25"/>
      <c r="C17" s="25"/>
      <c r="D17" s="21"/>
    </row>
    <row r="18" spans="1:4" ht="13.5" thickTop="1" x14ac:dyDescent="0.2">
      <c r="A18" s="28" t="s">
        <v>58</v>
      </c>
      <c r="B18" s="28"/>
      <c r="C18" s="28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/>
  </sheetViews>
  <sheetFormatPr defaultRowHeight="12.75" x14ac:dyDescent="0.2"/>
  <cols>
    <col min="1" max="1" width="40.140625" customWidth="1"/>
    <col min="2" max="2" width="21" customWidth="1"/>
    <col min="3" max="3" width="21.5703125" customWidth="1"/>
    <col min="4" max="4" width="14.7109375" bestFit="1" customWidth="1"/>
    <col min="5" max="5" width="10.140625" bestFit="1" customWidth="1"/>
  </cols>
  <sheetData>
    <row r="1" spans="1:5" x14ac:dyDescent="0.2">
      <c r="A1" s="23" t="s">
        <v>92</v>
      </c>
      <c r="B1" s="23"/>
      <c r="C1" s="24"/>
    </row>
    <row r="2" spans="1:5" ht="14.25" x14ac:dyDescent="0.2">
      <c r="A2" s="23" t="s">
        <v>172</v>
      </c>
      <c r="B2" s="23"/>
      <c r="C2" s="24"/>
    </row>
    <row r="3" spans="1:5" ht="13.5" thickBot="1" x14ac:dyDescent="0.25">
      <c r="A3" s="25"/>
      <c r="B3" s="25"/>
      <c r="C3" s="25"/>
    </row>
    <row r="4" spans="1:5" ht="15" thickTop="1" x14ac:dyDescent="0.2">
      <c r="A4" s="69" t="s">
        <v>93</v>
      </c>
      <c r="B4" s="70" t="s">
        <v>184</v>
      </c>
      <c r="C4" s="70" t="s">
        <v>306</v>
      </c>
    </row>
    <row r="5" spans="1:5" x14ac:dyDescent="0.2">
      <c r="A5" s="29" t="s">
        <v>15</v>
      </c>
      <c r="B5" s="40">
        <v>8686710</v>
      </c>
      <c r="C5" s="40">
        <v>9222185</v>
      </c>
    </row>
    <row r="6" spans="1:5" x14ac:dyDescent="0.2">
      <c r="A6" s="29"/>
      <c r="B6" s="29"/>
      <c r="C6" s="29"/>
    </row>
    <row r="7" spans="1:5" x14ac:dyDescent="0.2">
      <c r="A7" s="29" t="s">
        <v>375</v>
      </c>
      <c r="B7" s="142">
        <v>204469</v>
      </c>
      <c r="C7" s="142">
        <v>226900</v>
      </c>
      <c r="D7" s="14"/>
    </row>
    <row r="8" spans="1:5" x14ac:dyDescent="0.2">
      <c r="A8" s="29" t="s">
        <v>376</v>
      </c>
      <c r="B8" s="142">
        <v>119600</v>
      </c>
      <c r="C8" s="142">
        <v>110304</v>
      </c>
      <c r="D8" s="14"/>
    </row>
    <row r="9" spans="1:5" x14ac:dyDescent="0.2">
      <c r="A9" s="29" t="s">
        <v>377</v>
      </c>
      <c r="B9" s="142">
        <v>1429545</v>
      </c>
      <c r="C9" s="142">
        <v>1427220</v>
      </c>
      <c r="D9" s="14"/>
    </row>
    <row r="10" spans="1:5" x14ac:dyDescent="0.2">
      <c r="A10" s="29" t="s">
        <v>94</v>
      </c>
      <c r="B10" s="142">
        <v>617261</v>
      </c>
      <c r="C10" s="142">
        <v>616072</v>
      </c>
      <c r="D10" s="14"/>
    </row>
    <row r="11" spans="1:5" x14ac:dyDescent="0.2">
      <c r="A11" s="29" t="s">
        <v>378</v>
      </c>
      <c r="B11" s="142">
        <v>2363720</v>
      </c>
      <c r="C11" s="142">
        <v>2495475</v>
      </c>
      <c r="D11" s="14"/>
    </row>
    <row r="12" spans="1:5" ht="14.25" x14ac:dyDescent="0.2">
      <c r="A12" s="29" t="s">
        <v>379</v>
      </c>
      <c r="B12" s="142">
        <v>827574</v>
      </c>
      <c r="C12" s="142">
        <v>874702</v>
      </c>
      <c r="D12" s="14"/>
    </row>
    <row r="13" spans="1:5" x14ac:dyDescent="0.2">
      <c r="A13" s="29" t="s">
        <v>380</v>
      </c>
      <c r="B13" s="142">
        <v>512214</v>
      </c>
      <c r="C13" s="142">
        <v>499397</v>
      </c>
      <c r="D13" s="14"/>
    </row>
    <row r="14" spans="1:5" x14ac:dyDescent="0.2">
      <c r="A14" s="29" t="s">
        <v>95</v>
      </c>
      <c r="B14" s="142">
        <v>2612327</v>
      </c>
      <c r="C14" s="142">
        <v>2972114</v>
      </c>
      <c r="D14" s="14"/>
    </row>
    <row r="15" spans="1:5" ht="14.25" x14ac:dyDescent="0.2">
      <c r="A15" s="75" t="s">
        <v>173</v>
      </c>
      <c r="B15" s="72"/>
      <c r="C15" s="72"/>
      <c r="D15" s="14"/>
    </row>
    <row r="16" spans="1:5" x14ac:dyDescent="0.2">
      <c r="A16" s="76" t="s">
        <v>96</v>
      </c>
      <c r="B16" s="72"/>
      <c r="C16" s="72"/>
      <c r="E16" s="18"/>
    </row>
    <row r="17" spans="1:3" ht="14.25" x14ac:dyDescent="0.2">
      <c r="A17" s="75" t="s">
        <v>174</v>
      </c>
      <c r="B17" s="72"/>
      <c r="C17" s="72"/>
    </row>
    <row r="18" spans="1:3" x14ac:dyDescent="0.2">
      <c r="A18" s="76" t="s">
        <v>194</v>
      </c>
      <c r="B18" s="72"/>
      <c r="C18" s="72"/>
    </row>
    <row r="19" spans="1:3" ht="14.25" x14ac:dyDescent="0.2">
      <c r="A19" s="76" t="s">
        <v>175</v>
      </c>
      <c r="B19" s="72"/>
      <c r="C19" s="72"/>
    </row>
    <row r="20" spans="1:3" x14ac:dyDescent="0.2">
      <c r="A20" s="76" t="s">
        <v>97</v>
      </c>
      <c r="B20" s="72"/>
      <c r="C20" s="72"/>
    </row>
    <row r="21" spans="1:3" ht="14.25" x14ac:dyDescent="0.2">
      <c r="A21" s="35"/>
      <c r="B21" s="25"/>
      <c r="C21" s="25"/>
    </row>
    <row r="22" spans="1:3" x14ac:dyDescent="0.2">
      <c r="A22" s="72" t="s">
        <v>98</v>
      </c>
      <c r="B22" s="72"/>
      <c r="C22" s="72"/>
    </row>
    <row r="23" spans="1:3" x14ac:dyDescent="0.2">
      <c r="A23" s="72" t="s">
        <v>387</v>
      </c>
      <c r="B23" s="72"/>
      <c r="C23" s="72"/>
    </row>
    <row r="24" spans="1:3" x14ac:dyDescent="0.2">
      <c r="A24" s="72" t="s">
        <v>186</v>
      </c>
      <c r="B24" s="72"/>
      <c r="C24" s="72"/>
    </row>
    <row r="25" spans="1:3" ht="13.5" thickBot="1" x14ac:dyDescent="0.25">
      <c r="A25" s="25"/>
      <c r="B25" s="25"/>
      <c r="C25" s="25"/>
    </row>
    <row r="26" spans="1:3" ht="13.5" thickTop="1" x14ac:dyDescent="0.2">
      <c r="A26" s="28" t="s">
        <v>176</v>
      </c>
      <c r="B26" s="28"/>
      <c r="C26" s="28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/>
  </sheetViews>
  <sheetFormatPr defaultRowHeight="12.75" x14ac:dyDescent="0.2"/>
  <cols>
    <col min="1" max="1" width="38.140625" customWidth="1"/>
    <col min="2" max="2" width="13.140625" customWidth="1"/>
    <col min="3" max="3" width="9.7109375" customWidth="1"/>
    <col min="4" max="4" width="8.7109375" customWidth="1"/>
    <col min="5" max="5" width="9.5703125" customWidth="1"/>
  </cols>
  <sheetData>
    <row r="1" spans="1:6" x14ac:dyDescent="0.2">
      <c r="A1" s="23" t="s">
        <v>99</v>
      </c>
      <c r="B1" s="23"/>
      <c r="C1" s="23"/>
      <c r="D1" s="23"/>
      <c r="E1" s="23"/>
      <c r="F1" s="23"/>
    </row>
    <row r="2" spans="1:6" x14ac:dyDescent="0.2">
      <c r="A2" s="23" t="s">
        <v>100</v>
      </c>
      <c r="B2" s="23"/>
      <c r="C2" s="23"/>
      <c r="D2" s="23"/>
      <c r="E2" s="23"/>
      <c r="F2" s="23"/>
    </row>
    <row r="3" spans="1:6" ht="13.5" thickBot="1" x14ac:dyDescent="0.25">
      <c r="A3" s="25"/>
      <c r="B3" s="25"/>
      <c r="C3" s="25"/>
      <c r="D3" s="25"/>
      <c r="E3" s="25"/>
      <c r="F3" s="25"/>
    </row>
    <row r="4" spans="1:6" ht="39" thickTop="1" x14ac:dyDescent="0.2">
      <c r="A4" s="69"/>
      <c r="B4" s="70" t="s">
        <v>298</v>
      </c>
      <c r="C4" s="70" t="s">
        <v>348</v>
      </c>
      <c r="D4" s="70" t="s">
        <v>177</v>
      </c>
      <c r="E4" s="70" t="s">
        <v>178</v>
      </c>
      <c r="F4" s="70" t="s">
        <v>179</v>
      </c>
    </row>
    <row r="5" spans="1:6" x14ac:dyDescent="0.2">
      <c r="A5" s="44" t="s">
        <v>101</v>
      </c>
      <c r="B5" s="139">
        <v>3031.3</v>
      </c>
      <c r="C5" s="140">
        <v>9523</v>
      </c>
      <c r="D5" s="105">
        <v>36.799999999999997</v>
      </c>
      <c r="E5" s="105">
        <v>20.399999999999999</v>
      </c>
      <c r="F5" s="105">
        <v>16.399999999999999</v>
      </c>
    </row>
    <row r="6" spans="1:6" x14ac:dyDescent="0.2">
      <c r="A6" s="44"/>
      <c r="B6" s="137"/>
      <c r="C6" s="126"/>
      <c r="D6" s="58"/>
      <c r="E6" s="58"/>
      <c r="F6" s="58"/>
    </row>
    <row r="7" spans="1:6" x14ac:dyDescent="0.2">
      <c r="A7" s="44" t="s">
        <v>102</v>
      </c>
      <c r="B7" s="123">
        <v>2877.4</v>
      </c>
      <c r="C7" s="106">
        <v>9040</v>
      </c>
      <c r="D7" s="105">
        <v>38.700000000000003</v>
      </c>
      <c r="E7" s="105">
        <v>21.5</v>
      </c>
      <c r="F7" s="105">
        <v>17.2</v>
      </c>
    </row>
    <row r="8" spans="1:6" x14ac:dyDescent="0.2">
      <c r="A8" s="44" t="s">
        <v>381</v>
      </c>
      <c r="B8" s="123">
        <v>2563.6</v>
      </c>
      <c r="C8" s="106">
        <v>8054</v>
      </c>
      <c r="D8" s="105">
        <v>40.1</v>
      </c>
      <c r="E8" s="105">
        <v>22.7</v>
      </c>
      <c r="F8" s="105">
        <v>17.399999999999999</v>
      </c>
    </row>
    <row r="9" spans="1:6" x14ac:dyDescent="0.2">
      <c r="A9" s="44" t="s">
        <v>382</v>
      </c>
      <c r="B9" s="105">
        <v>971.8</v>
      </c>
      <c r="C9" s="106">
        <v>3053</v>
      </c>
      <c r="D9" s="105">
        <v>43.1</v>
      </c>
      <c r="E9" s="105">
        <v>25.8</v>
      </c>
      <c r="F9" s="105">
        <v>17.3</v>
      </c>
    </row>
    <row r="10" spans="1:6" x14ac:dyDescent="0.2">
      <c r="A10" s="44" t="s">
        <v>383</v>
      </c>
      <c r="B10" s="105">
        <v>801.6</v>
      </c>
      <c r="C10" s="106">
        <v>2518</v>
      </c>
      <c r="D10" s="105">
        <v>29.8</v>
      </c>
      <c r="E10" s="105">
        <v>19.8</v>
      </c>
      <c r="F10" s="109">
        <v>10</v>
      </c>
    </row>
    <row r="11" spans="1:6" x14ac:dyDescent="0.2">
      <c r="A11" s="44" t="s">
        <v>384</v>
      </c>
      <c r="B11" s="105">
        <v>603.70000000000005</v>
      </c>
      <c r="C11" s="106">
        <v>1896</v>
      </c>
      <c r="D11" s="105">
        <v>33.5</v>
      </c>
      <c r="E11" s="105">
        <v>22.9</v>
      </c>
      <c r="F11" s="105">
        <v>10.6</v>
      </c>
    </row>
    <row r="12" spans="1:6" x14ac:dyDescent="0.2">
      <c r="A12" s="44" t="s">
        <v>103</v>
      </c>
      <c r="B12" s="105">
        <v>84.4</v>
      </c>
      <c r="C12" s="105">
        <v>265</v>
      </c>
      <c r="D12" s="105">
        <v>30.6</v>
      </c>
      <c r="E12" s="105">
        <v>23.2</v>
      </c>
      <c r="F12" s="105">
        <v>7.4</v>
      </c>
    </row>
    <row r="13" spans="1:6" x14ac:dyDescent="0.2">
      <c r="A13" s="44" t="s">
        <v>104</v>
      </c>
      <c r="B13" s="105">
        <v>113.5</v>
      </c>
      <c r="C13" s="105">
        <v>357</v>
      </c>
      <c r="D13" s="105">
        <v>9.3000000000000007</v>
      </c>
      <c r="E13" s="105">
        <v>0.4</v>
      </c>
      <c r="F13" s="105">
        <v>8.9</v>
      </c>
    </row>
    <row r="14" spans="1:6" x14ac:dyDescent="0.2">
      <c r="A14" s="44" t="s">
        <v>105</v>
      </c>
      <c r="B14" s="105">
        <v>150.4</v>
      </c>
      <c r="C14" s="105">
        <v>472</v>
      </c>
      <c r="D14" s="105">
        <v>59.2</v>
      </c>
      <c r="E14" s="105">
        <v>3.4</v>
      </c>
      <c r="F14" s="105">
        <v>55.8</v>
      </c>
    </row>
    <row r="15" spans="1:6" x14ac:dyDescent="0.2">
      <c r="A15" s="37" t="s">
        <v>106</v>
      </c>
      <c r="B15" s="133"/>
      <c r="C15" s="133"/>
      <c r="D15" s="133"/>
      <c r="E15" s="133"/>
      <c r="F15" s="133"/>
    </row>
    <row r="16" spans="1:6" x14ac:dyDescent="0.2">
      <c r="A16" s="38" t="s">
        <v>107</v>
      </c>
      <c r="B16" s="132">
        <v>155.6</v>
      </c>
      <c r="C16" s="132">
        <v>489</v>
      </c>
      <c r="D16" s="132">
        <v>54.8</v>
      </c>
      <c r="E16" s="132">
        <v>22.9</v>
      </c>
      <c r="F16" s="132">
        <v>31.9</v>
      </c>
    </row>
    <row r="17" spans="1:6" x14ac:dyDescent="0.2">
      <c r="A17" s="44" t="s">
        <v>108</v>
      </c>
      <c r="B17" s="105">
        <v>83.2</v>
      </c>
      <c r="C17" s="105">
        <v>261</v>
      </c>
      <c r="D17" s="105">
        <v>77.3</v>
      </c>
      <c r="E17" s="105">
        <v>41.7</v>
      </c>
      <c r="F17" s="105">
        <v>35.6</v>
      </c>
    </row>
    <row r="18" spans="1:6" x14ac:dyDescent="0.2">
      <c r="A18" s="44" t="s">
        <v>385</v>
      </c>
      <c r="B18" s="138">
        <v>401</v>
      </c>
      <c r="C18" s="106">
        <v>1260</v>
      </c>
      <c r="D18" s="105">
        <v>32.299999999999997</v>
      </c>
      <c r="E18" s="109">
        <v>24</v>
      </c>
      <c r="F18" s="105">
        <v>8.3000000000000007</v>
      </c>
    </row>
    <row r="19" spans="1:6" x14ac:dyDescent="0.2">
      <c r="A19" s="44" t="s">
        <v>305</v>
      </c>
      <c r="B19" s="105">
        <v>313.8</v>
      </c>
      <c r="C19" s="105">
        <v>986</v>
      </c>
      <c r="D19" s="105">
        <v>28.3</v>
      </c>
      <c r="E19" s="105">
        <v>12.1</v>
      </c>
      <c r="F19" s="105">
        <v>16.2</v>
      </c>
    </row>
    <row r="20" spans="1:6" x14ac:dyDescent="0.2">
      <c r="A20" s="44" t="s">
        <v>109</v>
      </c>
      <c r="B20" s="105">
        <v>153.9</v>
      </c>
      <c r="C20" s="105">
        <v>483</v>
      </c>
      <c r="D20" s="105" t="s">
        <v>110</v>
      </c>
      <c r="E20" s="105" t="s">
        <v>110</v>
      </c>
      <c r="F20" s="105" t="s">
        <v>110</v>
      </c>
    </row>
    <row r="21" spans="1:6" x14ac:dyDescent="0.2">
      <c r="A21" s="76" t="s">
        <v>297</v>
      </c>
      <c r="B21" s="72"/>
      <c r="C21" s="72"/>
      <c r="D21" s="72"/>
      <c r="E21" s="72"/>
      <c r="F21" s="72"/>
    </row>
    <row r="22" spans="1:6" ht="13.5" thickBot="1" x14ac:dyDescent="0.25">
      <c r="A22" s="25"/>
      <c r="B22" s="25"/>
      <c r="C22" s="25"/>
      <c r="D22" s="25"/>
      <c r="E22" s="25"/>
      <c r="F22" s="25"/>
    </row>
    <row r="23" spans="1:6" ht="13.5" thickTop="1" x14ac:dyDescent="0.2">
      <c r="A23" s="28" t="s">
        <v>58</v>
      </c>
      <c r="B23" s="28"/>
      <c r="C23" s="28"/>
      <c r="D23" s="28"/>
      <c r="E23" s="28"/>
      <c r="F23" s="28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/>
  </sheetViews>
  <sheetFormatPr defaultRowHeight="12.75" x14ac:dyDescent="0.2"/>
  <cols>
    <col min="1" max="1" width="33.7109375" customWidth="1"/>
    <col min="2" max="2" width="13.28515625" customWidth="1"/>
    <col min="3" max="3" width="13.28515625" style="63" customWidth="1"/>
    <col min="4" max="5" width="13.28515625" customWidth="1"/>
  </cols>
  <sheetData>
    <row r="1" spans="1:5" x14ac:dyDescent="0.2">
      <c r="A1" s="23" t="s">
        <v>111</v>
      </c>
      <c r="B1" s="23"/>
      <c r="C1" s="60"/>
      <c r="D1" s="23"/>
      <c r="E1" s="23"/>
    </row>
    <row r="2" spans="1:5" x14ac:dyDescent="0.2">
      <c r="A2" s="23" t="s">
        <v>386</v>
      </c>
      <c r="B2" s="23"/>
      <c r="C2" s="60"/>
      <c r="D2" s="23"/>
      <c r="E2" s="23"/>
    </row>
    <row r="3" spans="1:5" ht="13.5" thickBot="1" x14ac:dyDescent="0.25">
      <c r="A3" s="25"/>
      <c r="B3" s="25"/>
      <c r="C3" s="61"/>
      <c r="D3" s="25"/>
      <c r="E3" s="25"/>
    </row>
    <row r="4" spans="1:5" ht="13.5" thickTop="1" x14ac:dyDescent="0.2">
      <c r="A4" s="69"/>
      <c r="B4" s="70">
        <v>1980</v>
      </c>
      <c r="C4" s="70">
        <v>1990</v>
      </c>
      <c r="D4" s="70">
        <v>2000</v>
      </c>
      <c r="E4" s="70">
        <v>2014</v>
      </c>
    </row>
    <row r="5" spans="1:5" x14ac:dyDescent="0.2">
      <c r="A5" s="29"/>
      <c r="B5" s="39"/>
      <c r="C5" s="64"/>
      <c r="D5" s="39"/>
      <c r="E5" s="39"/>
    </row>
    <row r="6" spans="1:5" x14ac:dyDescent="0.2">
      <c r="A6" s="29" t="s">
        <v>180</v>
      </c>
      <c r="B6" s="110">
        <v>217</v>
      </c>
      <c r="C6" s="110">
        <v>615.29999999999995</v>
      </c>
      <c r="D6" s="110">
        <v>1162</v>
      </c>
      <c r="E6" s="134">
        <v>2563.6</v>
      </c>
    </row>
    <row r="7" spans="1:5" x14ac:dyDescent="0.2">
      <c r="A7" s="44"/>
      <c r="B7" s="49"/>
      <c r="C7" s="66"/>
      <c r="D7" s="49"/>
      <c r="E7" s="67"/>
    </row>
    <row r="8" spans="1:5" x14ac:dyDescent="0.2">
      <c r="A8" s="47" t="s">
        <v>112</v>
      </c>
      <c r="B8" s="50"/>
      <c r="C8" s="141"/>
      <c r="D8" s="50"/>
      <c r="E8" s="48"/>
    </row>
    <row r="9" spans="1:5" x14ac:dyDescent="0.2">
      <c r="A9" s="29" t="s">
        <v>15</v>
      </c>
      <c r="B9" s="109">
        <v>100</v>
      </c>
      <c r="C9" s="109">
        <v>100</v>
      </c>
      <c r="D9" s="109">
        <v>100</v>
      </c>
      <c r="E9" s="109">
        <v>100</v>
      </c>
    </row>
    <row r="10" spans="1:5" x14ac:dyDescent="0.2">
      <c r="A10" s="29" t="s">
        <v>113</v>
      </c>
      <c r="B10" s="105">
        <v>26.8</v>
      </c>
      <c r="C10" s="105">
        <v>22.4</v>
      </c>
      <c r="D10" s="105">
        <v>17.100000000000001</v>
      </c>
      <c r="E10" s="105">
        <v>12.9</v>
      </c>
    </row>
    <row r="11" spans="1:5" x14ac:dyDescent="0.2">
      <c r="A11" s="29" t="s">
        <v>114</v>
      </c>
      <c r="B11" s="105">
        <v>60.9</v>
      </c>
      <c r="C11" s="105">
        <v>65.5</v>
      </c>
      <c r="D11" s="105">
        <v>72.599999999999994</v>
      </c>
      <c r="E11" s="109">
        <v>78</v>
      </c>
    </row>
    <row r="12" spans="1:5" x14ac:dyDescent="0.2">
      <c r="A12" s="29" t="s">
        <v>115</v>
      </c>
      <c r="B12" s="105">
        <v>28.4</v>
      </c>
      <c r="C12" s="105">
        <v>33.299999999999997</v>
      </c>
      <c r="D12" s="105">
        <v>34.9</v>
      </c>
      <c r="E12" s="105">
        <v>33.9</v>
      </c>
    </row>
    <row r="13" spans="1:5" x14ac:dyDescent="0.2">
      <c r="A13" s="29" t="s">
        <v>116</v>
      </c>
      <c r="B13" s="105">
        <v>16.7</v>
      </c>
      <c r="C13" s="105">
        <v>17.399999999999999</v>
      </c>
      <c r="D13" s="105">
        <v>18.600000000000001</v>
      </c>
      <c r="E13" s="105">
        <v>22.7</v>
      </c>
    </row>
    <row r="14" spans="1:5" x14ac:dyDescent="0.2">
      <c r="A14" s="29" t="s">
        <v>117</v>
      </c>
      <c r="B14" s="105">
        <v>11.4</v>
      </c>
      <c r="C14" s="105">
        <v>11.3</v>
      </c>
      <c r="D14" s="105">
        <v>16.100000000000001</v>
      </c>
      <c r="E14" s="105">
        <v>17.399999999999999</v>
      </c>
    </row>
    <row r="15" spans="1:5" x14ac:dyDescent="0.2">
      <c r="A15" s="29" t="s">
        <v>118</v>
      </c>
      <c r="B15" s="105" t="s">
        <v>110</v>
      </c>
      <c r="C15" s="105" t="s">
        <v>110</v>
      </c>
      <c r="D15" s="105">
        <v>0.2</v>
      </c>
      <c r="E15" s="105">
        <v>0.4</v>
      </c>
    </row>
    <row r="16" spans="1:5" x14ac:dyDescent="0.2">
      <c r="A16" s="29" t="s">
        <v>119</v>
      </c>
      <c r="B16" s="105">
        <v>1.8</v>
      </c>
      <c r="C16" s="105">
        <v>1.7</v>
      </c>
      <c r="D16" s="105">
        <v>1.1000000000000001</v>
      </c>
      <c r="E16" s="105">
        <v>1.5</v>
      </c>
    </row>
    <row r="17" spans="1:5" x14ac:dyDescent="0.2">
      <c r="A17" s="29" t="s">
        <v>120</v>
      </c>
      <c r="B17" s="105">
        <v>2.6</v>
      </c>
      <c r="C17" s="105">
        <v>1.8</v>
      </c>
      <c r="D17" s="105">
        <v>1.6</v>
      </c>
      <c r="E17" s="105">
        <v>2.2000000000000002</v>
      </c>
    </row>
    <row r="18" spans="1:5" x14ac:dyDescent="0.2">
      <c r="A18" s="29" t="s">
        <v>121</v>
      </c>
      <c r="B18" s="105">
        <v>12.3</v>
      </c>
      <c r="C18" s="105">
        <v>12.1</v>
      </c>
      <c r="D18" s="105">
        <v>10.199999999999999</v>
      </c>
      <c r="E18" s="105">
        <v>9.1</v>
      </c>
    </row>
    <row r="19" spans="1:5" x14ac:dyDescent="0.2">
      <c r="A19" s="76" t="s">
        <v>187</v>
      </c>
      <c r="B19" s="72"/>
      <c r="C19" s="79"/>
      <c r="D19" s="72"/>
      <c r="E19" s="72"/>
    </row>
    <row r="20" spans="1:5" x14ac:dyDescent="0.2">
      <c r="A20" s="76" t="s">
        <v>188</v>
      </c>
      <c r="B20" s="72"/>
      <c r="C20" s="79"/>
      <c r="D20" s="72"/>
      <c r="E20" s="72"/>
    </row>
    <row r="21" spans="1:5" x14ac:dyDescent="0.2">
      <c r="A21" s="76" t="s">
        <v>189</v>
      </c>
      <c r="B21" s="72"/>
      <c r="C21" s="79"/>
      <c r="D21" s="72"/>
      <c r="E21" s="72"/>
    </row>
    <row r="22" spans="1:5" ht="13.5" thickBot="1" x14ac:dyDescent="0.25">
      <c r="A22" s="36"/>
      <c r="B22" s="25"/>
      <c r="C22" s="61"/>
      <c r="D22" s="25"/>
      <c r="E22" s="25"/>
    </row>
    <row r="23" spans="1:5" ht="13.5" thickTop="1" x14ac:dyDescent="0.2">
      <c r="A23" s="28" t="s">
        <v>58</v>
      </c>
      <c r="B23" s="28"/>
      <c r="C23" s="68"/>
      <c r="D23" s="28"/>
      <c r="E23" s="28"/>
    </row>
    <row r="24" spans="1:5" x14ac:dyDescent="0.2">
      <c r="B24" s="7"/>
      <c r="C24" s="62"/>
      <c r="D24" s="7"/>
      <c r="E24" s="7"/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/>
  </sheetViews>
  <sheetFormatPr defaultRowHeight="12.75" x14ac:dyDescent="0.2"/>
  <cols>
    <col min="1" max="1" width="52.140625" customWidth="1"/>
    <col min="2" max="3" width="12.7109375" customWidth="1"/>
  </cols>
  <sheetData>
    <row r="1" spans="1:10" x14ac:dyDescent="0.2">
      <c r="A1" s="23" t="s">
        <v>0</v>
      </c>
      <c r="B1" s="23"/>
      <c r="C1" s="24"/>
    </row>
    <row r="2" spans="1:10" x14ac:dyDescent="0.2">
      <c r="A2" s="23" t="s">
        <v>309</v>
      </c>
      <c r="B2" s="23"/>
      <c r="C2" s="24"/>
    </row>
    <row r="3" spans="1:10" ht="13.5" thickBot="1" x14ac:dyDescent="0.25">
      <c r="A3" s="26"/>
      <c r="B3" s="27"/>
      <c r="C3" s="25"/>
    </row>
    <row r="4" spans="1:10" ht="26.25" thickTop="1" x14ac:dyDescent="0.2">
      <c r="A4" s="69"/>
      <c r="B4" s="70" t="s">
        <v>153</v>
      </c>
      <c r="C4" s="70" t="s">
        <v>181</v>
      </c>
    </row>
    <row r="5" spans="1:10" x14ac:dyDescent="0.2">
      <c r="A5" s="29" t="s">
        <v>310</v>
      </c>
      <c r="B5" s="86">
        <v>17244</v>
      </c>
      <c r="C5" s="93">
        <v>17803.400000000001</v>
      </c>
      <c r="D5" s="3"/>
      <c r="E5" s="3"/>
      <c r="F5" s="3"/>
      <c r="G5" s="3"/>
      <c r="H5" s="4"/>
      <c r="I5" s="3"/>
      <c r="J5" s="4"/>
    </row>
    <row r="6" spans="1:10" ht="14.25" x14ac:dyDescent="0.2">
      <c r="A6" s="29" t="s">
        <v>311</v>
      </c>
      <c r="B6" s="59">
        <v>3506.1</v>
      </c>
      <c r="C6" s="58">
        <v>3688.3</v>
      </c>
      <c r="D6" s="3"/>
      <c r="E6" s="3"/>
      <c r="F6" s="3"/>
      <c r="G6" s="3"/>
      <c r="H6" s="5"/>
      <c r="I6" s="3"/>
      <c r="J6" s="5"/>
    </row>
    <row r="7" spans="1:10" x14ac:dyDescent="0.2">
      <c r="A7" s="29" t="s">
        <v>312</v>
      </c>
      <c r="B7" s="87">
        <f>B6/B5</f>
        <v>0.20332289491997216</v>
      </c>
      <c r="C7" s="94">
        <f>C6/C5</f>
        <v>0.20716829369670961</v>
      </c>
      <c r="D7" s="3"/>
      <c r="E7" s="3"/>
      <c r="F7" s="3"/>
      <c r="G7" s="3"/>
      <c r="H7" s="6"/>
      <c r="I7" s="3"/>
      <c r="J7" s="6"/>
    </row>
    <row r="8" spans="1:10" ht="14.25" x14ac:dyDescent="0.2">
      <c r="A8" s="29" t="s">
        <v>123</v>
      </c>
      <c r="B8" s="88">
        <v>936</v>
      </c>
      <c r="C8" s="58">
        <v>1027.5</v>
      </c>
      <c r="D8" s="3"/>
      <c r="E8" s="3"/>
      <c r="F8" s="3"/>
      <c r="G8" s="3"/>
      <c r="H8" s="5"/>
      <c r="I8" s="3"/>
      <c r="J8" s="5"/>
    </row>
    <row r="9" spans="1:10" x14ac:dyDescent="0.2">
      <c r="A9" s="29" t="s">
        <v>1</v>
      </c>
      <c r="B9" s="87">
        <f>B8/B6</f>
        <v>0.26696329254727474</v>
      </c>
      <c r="C9" s="94">
        <f>C8/C6</f>
        <v>0.27858362931431824</v>
      </c>
      <c r="D9" s="3"/>
      <c r="E9" s="3"/>
      <c r="F9" s="3"/>
      <c r="G9" s="3"/>
      <c r="H9" s="6"/>
      <c r="I9" s="3"/>
      <c r="J9" s="6"/>
    </row>
    <row r="10" spans="1:10" x14ac:dyDescent="0.2">
      <c r="A10" s="29" t="s">
        <v>2</v>
      </c>
      <c r="B10" s="89"/>
      <c r="C10" s="95"/>
      <c r="D10" s="3"/>
      <c r="E10" s="3"/>
      <c r="F10" s="3"/>
      <c r="G10" s="3"/>
      <c r="H10" s="3"/>
      <c r="I10" s="3"/>
      <c r="J10" s="3"/>
    </row>
    <row r="11" spans="1:10" x14ac:dyDescent="0.2">
      <c r="A11" s="29" t="s">
        <v>313</v>
      </c>
      <c r="B11" s="59">
        <v>591.29999999999995</v>
      </c>
      <c r="C11" s="95">
        <v>615.6</v>
      </c>
      <c r="D11" s="3"/>
      <c r="E11" s="3"/>
      <c r="F11" s="3"/>
      <c r="G11" s="3"/>
      <c r="H11" s="5"/>
      <c r="I11" s="3"/>
      <c r="J11" s="5"/>
    </row>
    <row r="12" spans="1:10" ht="14.25" x14ac:dyDescent="0.2">
      <c r="A12" s="29" t="s">
        <v>314</v>
      </c>
      <c r="B12" s="89">
        <v>0.7</v>
      </c>
      <c r="C12" s="95">
        <v>0.7</v>
      </c>
      <c r="D12" s="3"/>
      <c r="E12" s="3"/>
      <c r="F12" s="3"/>
      <c r="G12" s="3"/>
      <c r="H12" s="5"/>
      <c r="I12" s="3"/>
      <c r="J12" s="5"/>
    </row>
    <row r="13" spans="1:10" x14ac:dyDescent="0.2">
      <c r="A13" s="29" t="s">
        <v>315</v>
      </c>
      <c r="B13" s="89">
        <v>301.5</v>
      </c>
      <c r="C13" s="95">
        <v>332.9</v>
      </c>
      <c r="D13" s="3"/>
      <c r="E13" s="3"/>
      <c r="F13" s="3"/>
      <c r="G13" s="3"/>
      <c r="H13" s="5"/>
      <c r="I13" s="3"/>
      <c r="J13" s="5"/>
    </row>
    <row r="14" spans="1:10" x14ac:dyDescent="0.2">
      <c r="A14" s="29" t="s">
        <v>316</v>
      </c>
      <c r="B14" s="89">
        <v>15.2</v>
      </c>
      <c r="C14" s="95">
        <v>17.600000000000001</v>
      </c>
      <c r="D14" s="3"/>
      <c r="E14" s="3"/>
      <c r="F14" s="3"/>
      <c r="G14" s="3"/>
      <c r="H14" s="5"/>
      <c r="I14" s="3"/>
      <c r="J14" s="5"/>
    </row>
    <row r="15" spans="1:10" ht="14.25" x14ac:dyDescent="0.2">
      <c r="A15" s="29" t="s">
        <v>317</v>
      </c>
      <c r="B15" s="89">
        <v>-0.7</v>
      </c>
      <c r="C15" s="95">
        <v>-0.7</v>
      </c>
      <c r="D15" s="3"/>
      <c r="E15" s="3"/>
      <c r="F15" s="3"/>
      <c r="G15" s="3"/>
      <c r="H15" s="5"/>
      <c r="I15" s="3"/>
      <c r="J15" s="5"/>
    </row>
    <row r="16" spans="1:10" x14ac:dyDescent="0.2">
      <c r="A16" s="29" t="s">
        <v>3</v>
      </c>
      <c r="B16" s="88">
        <v>9</v>
      </c>
      <c r="C16" s="95">
        <v>9.1</v>
      </c>
      <c r="D16" s="3"/>
      <c r="E16" s="3"/>
      <c r="F16" s="3"/>
      <c r="G16" s="3"/>
      <c r="H16" s="5"/>
      <c r="I16" s="3"/>
      <c r="J16" s="5"/>
    </row>
    <row r="17" spans="1:10" x14ac:dyDescent="0.2">
      <c r="A17" s="29" t="s">
        <v>318</v>
      </c>
      <c r="B17" s="89">
        <v>3.6</v>
      </c>
      <c r="C17" s="95">
        <v>4.3</v>
      </c>
      <c r="D17" s="3"/>
      <c r="E17" s="3"/>
      <c r="F17" s="3"/>
      <c r="G17" s="3"/>
      <c r="H17" s="5"/>
      <c r="I17" s="3"/>
      <c r="J17" s="5"/>
    </row>
    <row r="18" spans="1:10" ht="14.25" x14ac:dyDescent="0.2">
      <c r="A18" s="29" t="s">
        <v>319</v>
      </c>
      <c r="B18" s="88">
        <v>2</v>
      </c>
      <c r="C18" s="95">
        <v>2.1</v>
      </c>
      <c r="D18" s="3"/>
      <c r="E18" s="3"/>
      <c r="F18" s="3"/>
      <c r="G18" s="3"/>
      <c r="H18" s="5"/>
      <c r="I18" s="3"/>
      <c r="J18" s="5"/>
    </row>
    <row r="19" spans="1:10" x14ac:dyDescent="0.2">
      <c r="A19" s="29" t="s">
        <v>4</v>
      </c>
      <c r="B19" s="88">
        <v>0</v>
      </c>
      <c r="C19" s="65">
        <v>0</v>
      </c>
      <c r="D19" s="5"/>
      <c r="E19" s="3"/>
      <c r="F19" s="3"/>
      <c r="G19" s="3"/>
      <c r="H19" s="5"/>
      <c r="I19" s="3"/>
      <c r="J19" s="5"/>
    </row>
    <row r="20" spans="1:10" ht="14.25" x14ac:dyDescent="0.2">
      <c r="A20" s="29" t="s">
        <v>124</v>
      </c>
      <c r="B20" s="89">
        <v>0.5</v>
      </c>
      <c r="C20" s="95">
        <f>0.5+0.1</f>
        <v>0.6</v>
      </c>
      <c r="D20" s="3"/>
      <c r="E20" s="3"/>
      <c r="F20" s="3"/>
      <c r="G20" s="3"/>
      <c r="H20" s="5"/>
      <c r="I20" s="3"/>
      <c r="J20" s="5"/>
    </row>
    <row r="21" spans="1:10" x14ac:dyDescent="0.2">
      <c r="A21" s="29" t="s">
        <v>5</v>
      </c>
      <c r="B21" s="89">
        <v>1.4</v>
      </c>
      <c r="C21" s="95">
        <v>1.6</v>
      </c>
      <c r="D21" s="3"/>
      <c r="E21" s="3"/>
      <c r="F21" s="3"/>
      <c r="G21" s="3"/>
      <c r="H21" s="5"/>
      <c r="I21" s="3"/>
      <c r="J21" s="5"/>
    </row>
    <row r="22" spans="1:10" ht="14.25" x14ac:dyDescent="0.2">
      <c r="A22" s="29" t="s">
        <v>125</v>
      </c>
      <c r="B22" s="89">
        <v>0.5</v>
      </c>
      <c r="C22" s="95">
        <v>0.6</v>
      </c>
      <c r="D22" s="3"/>
      <c r="E22" s="3"/>
      <c r="F22" s="3"/>
      <c r="G22" s="3"/>
      <c r="H22" s="5"/>
      <c r="I22" s="3"/>
      <c r="J22" s="5"/>
    </row>
    <row r="23" spans="1:10" x14ac:dyDescent="0.2">
      <c r="A23" s="29" t="s">
        <v>6</v>
      </c>
      <c r="B23" s="90">
        <v>0.5</v>
      </c>
      <c r="C23" s="96">
        <v>1.6</v>
      </c>
      <c r="D23" s="3"/>
      <c r="E23" s="3"/>
      <c r="F23" s="3"/>
      <c r="G23" s="3"/>
      <c r="H23" s="8"/>
      <c r="I23" s="3"/>
      <c r="J23" s="8"/>
    </row>
    <row r="24" spans="1:10" x14ac:dyDescent="0.2">
      <c r="A24" s="29" t="s">
        <v>320</v>
      </c>
      <c r="B24" s="59">
        <f>B11+B12+B13+B15+B16+B17+B18+B20+B21+B22+B23</f>
        <v>910.3</v>
      </c>
      <c r="C24" s="58">
        <f>C11+C12+C13+C15+C16+C17+C18+C20+C21+C22+C23</f>
        <v>968.40000000000009</v>
      </c>
      <c r="D24" s="3"/>
      <c r="E24" s="3"/>
      <c r="F24" s="3"/>
      <c r="G24" s="3"/>
      <c r="H24" s="5"/>
      <c r="I24" s="3"/>
      <c r="J24" s="5"/>
    </row>
    <row r="25" spans="1:10" ht="14.25" x14ac:dyDescent="0.2">
      <c r="A25" s="29" t="s">
        <v>321</v>
      </c>
      <c r="B25" s="91">
        <v>-94.5</v>
      </c>
      <c r="C25" s="97">
        <v>-94.2</v>
      </c>
      <c r="D25" s="3"/>
      <c r="E25" s="3"/>
      <c r="F25" s="3"/>
      <c r="G25" s="3"/>
      <c r="H25" s="8"/>
      <c r="I25" s="3"/>
      <c r="J25" s="8"/>
    </row>
    <row r="26" spans="1:10" x14ac:dyDescent="0.2">
      <c r="A26" s="29" t="s">
        <v>322</v>
      </c>
      <c r="B26" s="92">
        <f>B24+B25</f>
        <v>815.8</v>
      </c>
      <c r="C26" s="98">
        <f>C24+C25</f>
        <v>874.2</v>
      </c>
      <c r="D26" s="3"/>
      <c r="E26" s="3"/>
      <c r="F26" s="3"/>
      <c r="G26" s="3"/>
      <c r="H26" s="5"/>
      <c r="I26" s="3"/>
      <c r="J26" s="5"/>
    </row>
    <row r="27" spans="1:10" x14ac:dyDescent="0.2">
      <c r="A27" s="29" t="s">
        <v>323</v>
      </c>
      <c r="B27" s="87">
        <f>B26/B6</f>
        <v>0.23268018596160975</v>
      </c>
      <c r="C27" s="99">
        <f>C26/C6</f>
        <v>0.23701976520348128</v>
      </c>
      <c r="D27" s="3"/>
      <c r="E27" s="3"/>
      <c r="F27" s="3"/>
      <c r="G27" s="3"/>
      <c r="H27" s="6"/>
      <c r="I27" s="3"/>
      <c r="J27" s="6"/>
    </row>
    <row r="28" spans="1:10" x14ac:dyDescent="0.2">
      <c r="A28" s="71" t="s">
        <v>126</v>
      </c>
      <c r="B28" s="72"/>
      <c r="C28" s="72"/>
      <c r="D28" s="3"/>
      <c r="E28" s="3"/>
      <c r="F28" s="3"/>
      <c r="G28" s="3"/>
    </row>
    <row r="29" spans="1:10" x14ac:dyDescent="0.2">
      <c r="A29" s="71" t="s">
        <v>288</v>
      </c>
      <c r="B29" s="72"/>
      <c r="C29" s="72"/>
      <c r="D29" s="3"/>
      <c r="E29" s="3"/>
      <c r="F29" s="3"/>
      <c r="G29" s="3"/>
    </row>
    <row r="30" spans="1:10" x14ac:dyDescent="0.2">
      <c r="A30" s="72" t="s">
        <v>289</v>
      </c>
      <c r="B30" s="72"/>
      <c r="C30" s="72"/>
      <c r="D30" s="3"/>
      <c r="E30" s="3"/>
      <c r="F30" s="3"/>
      <c r="G30" s="3"/>
    </row>
    <row r="31" spans="1:10" x14ac:dyDescent="0.2">
      <c r="A31" s="71" t="s">
        <v>127</v>
      </c>
      <c r="B31" s="72"/>
      <c r="C31" s="72"/>
      <c r="D31" s="3"/>
      <c r="E31" s="3"/>
      <c r="F31" s="3"/>
      <c r="G31" s="3"/>
    </row>
    <row r="32" spans="1:10" x14ac:dyDescent="0.2">
      <c r="A32" s="71" t="s">
        <v>128</v>
      </c>
      <c r="B32" s="72"/>
      <c r="C32" s="72"/>
      <c r="D32" s="3"/>
      <c r="E32" s="3"/>
      <c r="F32" s="3"/>
      <c r="G32" s="3"/>
    </row>
    <row r="33" spans="1:7" x14ac:dyDescent="0.2">
      <c r="A33" s="72" t="s">
        <v>7</v>
      </c>
      <c r="B33" s="72"/>
      <c r="C33" s="72"/>
      <c r="D33" s="3"/>
      <c r="E33" s="3"/>
      <c r="F33" s="3"/>
      <c r="G33" s="3"/>
    </row>
    <row r="34" spans="1:7" x14ac:dyDescent="0.2">
      <c r="A34" s="71" t="s">
        <v>129</v>
      </c>
      <c r="B34" s="72"/>
      <c r="C34" s="72"/>
      <c r="D34" s="3"/>
      <c r="E34" s="3"/>
      <c r="F34" s="3"/>
      <c r="G34" s="3"/>
    </row>
    <row r="35" spans="1:7" x14ac:dyDescent="0.2">
      <c r="A35" s="71" t="s">
        <v>130</v>
      </c>
      <c r="B35" s="72"/>
      <c r="C35" s="72"/>
      <c r="D35" s="3"/>
      <c r="E35" s="3"/>
      <c r="F35" s="3"/>
      <c r="G35" s="3"/>
    </row>
    <row r="36" spans="1:7" x14ac:dyDescent="0.2">
      <c r="A36" s="72" t="s">
        <v>8</v>
      </c>
      <c r="B36" s="72"/>
      <c r="C36" s="72"/>
      <c r="D36" s="3"/>
      <c r="E36" s="3"/>
      <c r="F36" s="3"/>
      <c r="G36" s="3"/>
    </row>
    <row r="37" spans="1:7" x14ac:dyDescent="0.2">
      <c r="A37" s="72" t="s">
        <v>9</v>
      </c>
      <c r="B37" s="72"/>
      <c r="C37" s="72"/>
      <c r="D37" s="3"/>
      <c r="E37" s="3"/>
      <c r="F37" s="3"/>
      <c r="G37" s="3"/>
    </row>
    <row r="38" spans="1:7" x14ac:dyDescent="0.2">
      <c r="A38" s="72" t="s">
        <v>10</v>
      </c>
      <c r="B38" s="72"/>
      <c r="C38" s="72"/>
      <c r="D38" s="3"/>
      <c r="E38" s="3"/>
      <c r="F38" s="3"/>
      <c r="G38" s="3"/>
    </row>
    <row r="39" spans="1:7" x14ac:dyDescent="0.2">
      <c r="A39" s="71" t="s">
        <v>131</v>
      </c>
      <c r="B39" s="72"/>
      <c r="C39" s="72"/>
      <c r="D39" s="3"/>
      <c r="E39" s="3"/>
      <c r="F39" s="3"/>
      <c r="G39" s="3"/>
    </row>
    <row r="40" spans="1:7" x14ac:dyDescent="0.2">
      <c r="A40" s="72" t="s">
        <v>11</v>
      </c>
      <c r="B40" s="72"/>
      <c r="C40" s="72"/>
      <c r="D40" s="3"/>
      <c r="E40" s="3"/>
      <c r="F40" s="3"/>
      <c r="G40" s="3"/>
    </row>
    <row r="41" spans="1:7" ht="6.75" customHeight="1" x14ac:dyDescent="0.2">
      <c r="A41" s="25"/>
      <c r="B41" s="25"/>
      <c r="C41" s="25"/>
      <c r="D41" s="3"/>
      <c r="E41" s="3"/>
      <c r="F41" s="3"/>
      <c r="G41" s="3"/>
    </row>
    <row r="42" spans="1:7" ht="12.75" customHeight="1" x14ac:dyDescent="0.2">
      <c r="A42" s="72" t="s">
        <v>132</v>
      </c>
      <c r="B42" s="72"/>
      <c r="C42" s="72"/>
      <c r="D42" s="3"/>
      <c r="E42" s="3"/>
      <c r="F42" s="3"/>
      <c r="G42" s="3"/>
    </row>
    <row r="43" spans="1:7" ht="6.75" customHeight="1" thickBot="1" x14ac:dyDescent="0.25">
      <c r="A43" s="25"/>
      <c r="B43" s="25"/>
      <c r="C43" s="25"/>
      <c r="D43" s="3"/>
      <c r="E43" s="3"/>
      <c r="F43" s="3"/>
      <c r="G43" s="3"/>
    </row>
    <row r="44" spans="1:7" ht="13.5" thickTop="1" x14ac:dyDescent="0.2">
      <c r="A44" s="28" t="s">
        <v>12</v>
      </c>
      <c r="B44" s="28"/>
      <c r="C44" s="28"/>
      <c r="D44" s="3"/>
      <c r="E44" s="3"/>
      <c r="F44" s="3"/>
      <c r="G44" s="3"/>
    </row>
    <row r="45" spans="1:7" x14ac:dyDescent="0.2">
      <c r="A45" s="2"/>
      <c r="B45" s="2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/>
  </sheetViews>
  <sheetFormatPr defaultRowHeight="12.75" x14ac:dyDescent="0.2"/>
  <cols>
    <col min="1" max="5" width="15.7109375" customWidth="1"/>
  </cols>
  <sheetData>
    <row r="1" spans="1:8" x14ac:dyDescent="0.2">
      <c r="A1" s="23" t="s">
        <v>13</v>
      </c>
      <c r="B1" s="23"/>
      <c r="C1" s="23"/>
      <c r="D1" s="23"/>
      <c r="E1" s="23"/>
      <c r="F1" s="2"/>
    </row>
    <row r="2" spans="1:8" x14ac:dyDescent="0.2">
      <c r="A2" s="23" t="s">
        <v>324</v>
      </c>
      <c r="B2" s="23"/>
      <c r="C2" s="23"/>
      <c r="D2" s="23"/>
      <c r="E2" s="23"/>
      <c r="F2" s="2"/>
    </row>
    <row r="3" spans="1:8" ht="13.5" thickBot="1" x14ac:dyDescent="0.25">
      <c r="A3" s="25"/>
      <c r="B3" s="25"/>
      <c r="C3" s="25"/>
      <c r="D3" s="25"/>
      <c r="E3" s="25"/>
      <c r="F3" s="2"/>
    </row>
    <row r="4" spans="1:8" ht="15" thickTop="1" x14ac:dyDescent="0.2">
      <c r="A4" s="73" t="s">
        <v>14</v>
      </c>
      <c r="B4" s="73" t="s">
        <v>15</v>
      </c>
      <c r="C4" s="73" t="s">
        <v>133</v>
      </c>
      <c r="D4" s="73" t="s">
        <v>134</v>
      </c>
      <c r="E4" s="73" t="s">
        <v>135</v>
      </c>
      <c r="F4" s="2"/>
    </row>
    <row r="5" spans="1:8" x14ac:dyDescent="0.2">
      <c r="A5" s="29">
        <v>1980</v>
      </c>
      <c r="B5" s="30">
        <f>C5+D5</f>
        <v>60.8</v>
      </c>
      <c r="C5" s="30">
        <v>35</v>
      </c>
      <c r="D5" s="30">
        <v>25.8</v>
      </c>
      <c r="E5" s="33" t="s">
        <v>16</v>
      </c>
      <c r="F5" s="2"/>
      <c r="H5" s="3"/>
    </row>
    <row r="6" spans="1:8" x14ac:dyDescent="0.2">
      <c r="A6" s="29">
        <v>1990</v>
      </c>
      <c r="B6" s="32">
        <f>C6+D6</f>
        <v>182.2</v>
      </c>
      <c r="C6" s="32">
        <v>109.7</v>
      </c>
      <c r="D6" s="32">
        <v>72.5</v>
      </c>
      <c r="E6" s="34" t="s">
        <v>16</v>
      </c>
      <c r="F6" s="2"/>
      <c r="H6" s="3"/>
    </row>
    <row r="7" spans="1:8" x14ac:dyDescent="0.2">
      <c r="A7" s="29">
        <v>2000</v>
      </c>
      <c r="B7" s="32">
        <f>C7+D7+E7</f>
        <v>428.7</v>
      </c>
      <c r="C7" s="32">
        <v>219</v>
      </c>
      <c r="D7" s="32">
        <v>208</v>
      </c>
      <c r="E7" s="30">
        <v>1.7</v>
      </c>
      <c r="F7" s="2"/>
      <c r="H7" s="3"/>
    </row>
    <row r="8" spans="1:8" x14ac:dyDescent="0.2">
      <c r="A8" s="29">
        <v>2010</v>
      </c>
      <c r="B8" s="32">
        <v>940.9</v>
      </c>
      <c r="C8" s="32">
        <v>525.6</v>
      </c>
      <c r="D8" s="32">
        <v>403.9</v>
      </c>
      <c r="E8" s="32">
        <v>11.4</v>
      </c>
      <c r="F8" s="2"/>
      <c r="H8" s="3"/>
    </row>
    <row r="9" spans="1:8" x14ac:dyDescent="0.2">
      <c r="A9" s="29">
        <v>2015</v>
      </c>
      <c r="B9" s="31">
        <v>1198.9000000000001</v>
      </c>
      <c r="C9" s="32">
        <v>632.9</v>
      </c>
      <c r="D9" s="32">
        <v>552.29999999999995</v>
      </c>
      <c r="E9" s="32">
        <v>13.7</v>
      </c>
      <c r="F9" s="2"/>
      <c r="H9" s="3"/>
    </row>
    <row r="10" spans="1:8" ht="14.25" x14ac:dyDescent="0.2">
      <c r="A10" s="74" t="s">
        <v>136</v>
      </c>
      <c r="B10" s="72"/>
      <c r="C10" s="72"/>
      <c r="D10" s="72"/>
      <c r="E10" s="72"/>
      <c r="F10" s="2"/>
    </row>
    <row r="11" spans="1:8" x14ac:dyDescent="0.2">
      <c r="A11" s="72" t="s">
        <v>17</v>
      </c>
      <c r="B11" s="72"/>
      <c r="C11" s="72"/>
      <c r="D11" s="72"/>
      <c r="E11" s="72"/>
      <c r="F11" s="2"/>
    </row>
    <row r="12" spans="1:8" x14ac:dyDescent="0.2">
      <c r="A12" s="72" t="s">
        <v>18</v>
      </c>
      <c r="B12" s="72"/>
      <c r="C12" s="72"/>
      <c r="D12" s="72"/>
      <c r="E12" s="72"/>
      <c r="F12" s="2"/>
    </row>
    <row r="13" spans="1:8" x14ac:dyDescent="0.2">
      <c r="A13" s="72" t="s">
        <v>19</v>
      </c>
      <c r="B13" s="72"/>
      <c r="C13" s="72"/>
      <c r="D13" s="72"/>
      <c r="E13" s="72"/>
      <c r="F13" s="2"/>
      <c r="G13" s="10"/>
    </row>
    <row r="14" spans="1:8" x14ac:dyDescent="0.2">
      <c r="A14" s="72" t="s">
        <v>20</v>
      </c>
      <c r="B14" s="72"/>
      <c r="C14" s="72"/>
      <c r="D14" s="72"/>
      <c r="E14" s="72"/>
      <c r="F14" s="2"/>
    </row>
    <row r="15" spans="1:8" x14ac:dyDescent="0.2">
      <c r="A15" s="72" t="s">
        <v>21</v>
      </c>
      <c r="B15" s="72"/>
      <c r="C15" s="72"/>
      <c r="D15" s="72"/>
      <c r="E15" s="72"/>
      <c r="F15" s="2"/>
    </row>
    <row r="16" spans="1:8" ht="14.25" x14ac:dyDescent="0.2">
      <c r="A16" s="74" t="s">
        <v>137</v>
      </c>
      <c r="B16" s="72"/>
      <c r="C16" s="72"/>
      <c r="D16" s="72"/>
      <c r="E16" s="72"/>
      <c r="F16" s="2"/>
    </row>
    <row r="17" spans="1:6" x14ac:dyDescent="0.2">
      <c r="A17" s="72" t="s">
        <v>22</v>
      </c>
      <c r="B17" s="72"/>
      <c r="C17" s="72"/>
      <c r="D17" s="72"/>
      <c r="E17" s="72"/>
      <c r="F17" s="2"/>
    </row>
    <row r="18" spans="1:6" x14ac:dyDescent="0.2">
      <c r="A18" s="72" t="s">
        <v>23</v>
      </c>
      <c r="B18" s="72"/>
      <c r="C18" s="72"/>
      <c r="D18" s="72"/>
      <c r="E18" s="72"/>
      <c r="F18" s="2"/>
    </row>
    <row r="19" spans="1:6" x14ac:dyDescent="0.2">
      <c r="A19" s="72" t="s">
        <v>24</v>
      </c>
      <c r="B19" s="72"/>
      <c r="C19" s="72"/>
      <c r="D19" s="72"/>
      <c r="E19" s="72"/>
      <c r="F19" s="2"/>
    </row>
    <row r="20" spans="1:6" x14ac:dyDescent="0.2">
      <c r="A20" s="72" t="s">
        <v>25</v>
      </c>
      <c r="B20" s="72"/>
      <c r="C20" s="72"/>
      <c r="D20" s="72"/>
      <c r="E20" s="72"/>
      <c r="F20" s="2"/>
    </row>
    <row r="21" spans="1:6" x14ac:dyDescent="0.2">
      <c r="A21" s="72" t="s">
        <v>26</v>
      </c>
      <c r="B21" s="72"/>
      <c r="C21" s="72"/>
      <c r="D21" s="72"/>
      <c r="E21" s="72"/>
      <c r="F21" s="2"/>
    </row>
    <row r="22" spans="1:6" x14ac:dyDescent="0.2">
      <c r="A22" s="72" t="s">
        <v>27</v>
      </c>
      <c r="B22" s="72"/>
      <c r="C22" s="72"/>
      <c r="D22" s="72"/>
      <c r="E22" s="72"/>
      <c r="F22" s="2"/>
    </row>
    <row r="23" spans="1:6" ht="14.25" x14ac:dyDescent="0.2">
      <c r="A23" s="74" t="s">
        <v>138</v>
      </c>
      <c r="B23" s="72"/>
      <c r="C23" s="72"/>
      <c r="D23" s="72"/>
      <c r="E23" s="72"/>
      <c r="F23" s="2"/>
    </row>
    <row r="24" spans="1:6" x14ac:dyDescent="0.2">
      <c r="A24" s="72" t="s">
        <v>28</v>
      </c>
      <c r="B24" s="72"/>
      <c r="C24" s="72"/>
      <c r="D24" s="72"/>
      <c r="E24" s="72"/>
      <c r="F24" s="2"/>
    </row>
    <row r="25" spans="1:6" x14ac:dyDescent="0.2">
      <c r="A25" s="25"/>
      <c r="B25" s="25"/>
      <c r="C25" s="25"/>
      <c r="D25" s="25"/>
      <c r="E25" s="25"/>
      <c r="F25" s="2"/>
    </row>
    <row r="26" spans="1:6" x14ac:dyDescent="0.2">
      <c r="A26" s="72" t="s">
        <v>139</v>
      </c>
      <c r="B26" s="72"/>
      <c r="C26" s="72"/>
      <c r="D26" s="72"/>
      <c r="E26" s="72"/>
      <c r="F26" s="2"/>
    </row>
    <row r="27" spans="1:6" ht="13.5" thickBot="1" x14ac:dyDescent="0.25">
      <c r="A27" s="25"/>
      <c r="B27" s="25"/>
      <c r="C27" s="25"/>
      <c r="D27" s="25"/>
      <c r="E27" s="25"/>
      <c r="F27" s="2"/>
    </row>
    <row r="28" spans="1:6" ht="13.5" thickTop="1" x14ac:dyDescent="0.2">
      <c r="A28" s="28" t="s">
        <v>12</v>
      </c>
      <c r="B28" s="28"/>
      <c r="C28" s="28"/>
      <c r="D28" s="28"/>
      <c r="E28" s="28"/>
      <c r="F28" s="2"/>
    </row>
    <row r="29" spans="1:6" x14ac:dyDescent="0.2">
      <c r="A29" s="2"/>
      <c r="B29" s="2"/>
      <c r="C29" s="2"/>
      <c r="D29" s="2"/>
      <c r="E29" s="2"/>
      <c r="F29" s="2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/>
  </sheetViews>
  <sheetFormatPr defaultRowHeight="12.75" x14ac:dyDescent="0.2"/>
  <cols>
    <col min="1" max="1" width="33.140625" customWidth="1"/>
    <col min="2" max="5" width="10.7109375" customWidth="1"/>
    <col min="6" max="7" width="10.5703125" bestFit="1" customWidth="1"/>
  </cols>
  <sheetData>
    <row r="1" spans="1:21" x14ac:dyDescent="0.2">
      <c r="A1" s="102" t="s">
        <v>30</v>
      </c>
      <c r="B1" s="23"/>
      <c r="C1" s="23"/>
      <c r="D1" s="23"/>
      <c r="E1" s="24"/>
    </row>
    <row r="2" spans="1:21" x14ac:dyDescent="0.2">
      <c r="A2" s="23" t="s">
        <v>325</v>
      </c>
      <c r="B2" s="23"/>
      <c r="C2" s="23"/>
      <c r="D2" s="23"/>
      <c r="E2" s="24"/>
    </row>
    <row r="3" spans="1:21" ht="13.5" thickBot="1" x14ac:dyDescent="0.25">
      <c r="A3" s="25"/>
      <c r="B3" s="25"/>
      <c r="C3" s="25"/>
      <c r="D3" s="25"/>
      <c r="E3" s="25"/>
    </row>
    <row r="4" spans="1:21" ht="13.5" thickTop="1" x14ac:dyDescent="0.2">
      <c r="A4" s="69"/>
      <c r="B4" s="73">
        <v>1967</v>
      </c>
      <c r="C4" s="73">
        <v>1980</v>
      </c>
      <c r="D4" s="73">
        <v>2010</v>
      </c>
      <c r="E4" s="73">
        <v>2015</v>
      </c>
      <c r="F4" s="3"/>
      <c r="G4" s="3"/>
      <c r="H4" s="3"/>
      <c r="I4" s="3"/>
    </row>
    <row r="5" spans="1:21" x14ac:dyDescent="0.2">
      <c r="A5" s="44"/>
      <c r="B5" s="50"/>
      <c r="C5" s="50"/>
      <c r="D5" s="50"/>
      <c r="E5" s="48"/>
      <c r="F5" s="3"/>
      <c r="G5" s="3"/>
      <c r="H5" s="3"/>
      <c r="I5" s="3"/>
    </row>
    <row r="6" spans="1:21" x14ac:dyDescent="0.2">
      <c r="A6" s="29" t="s">
        <v>326</v>
      </c>
      <c r="B6" s="30">
        <f>B8+B12</f>
        <v>5.0999999999999996</v>
      </c>
      <c r="C6" s="30">
        <v>57.8</v>
      </c>
      <c r="D6" s="40">
        <v>915</v>
      </c>
      <c r="E6" s="100">
        <f>E8+E12+E14</f>
        <v>1181</v>
      </c>
      <c r="F6" s="3"/>
      <c r="G6" s="3"/>
      <c r="H6" s="3"/>
      <c r="I6" s="3"/>
    </row>
    <row r="7" spans="1:21" x14ac:dyDescent="0.2">
      <c r="A7" s="29" t="s">
        <v>327</v>
      </c>
      <c r="B7" s="33" t="s">
        <v>31</v>
      </c>
      <c r="C7" s="32">
        <v>47.2</v>
      </c>
      <c r="D7" s="41">
        <v>793</v>
      </c>
      <c r="E7" s="101">
        <f>E8+E13+E15</f>
        <v>973</v>
      </c>
      <c r="F7" s="11"/>
      <c r="G7" s="11"/>
    </row>
    <row r="8" spans="1:21" ht="14.25" x14ac:dyDescent="0.2">
      <c r="A8" s="29" t="s">
        <v>140</v>
      </c>
      <c r="B8" s="32">
        <f>SUM(B9:B10)</f>
        <v>3.2</v>
      </c>
      <c r="C8" s="32">
        <v>33.9</v>
      </c>
      <c r="D8" s="41">
        <v>518</v>
      </c>
      <c r="E8" s="101">
        <v>615</v>
      </c>
    </row>
    <row r="9" spans="1:21" x14ac:dyDescent="0.2">
      <c r="A9" s="29" t="s">
        <v>32</v>
      </c>
      <c r="B9" s="32">
        <v>2.5</v>
      </c>
      <c r="C9" s="32">
        <v>23.8</v>
      </c>
      <c r="D9" s="41">
        <v>250</v>
      </c>
      <c r="E9" s="101">
        <v>275</v>
      </c>
    </row>
    <row r="10" spans="1:21" x14ac:dyDescent="0.2">
      <c r="A10" s="29" t="s">
        <v>33</v>
      </c>
      <c r="B10" s="32">
        <v>0.7</v>
      </c>
      <c r="C10" s="32">
        <v>10.1</v>
      </c>
      <c r="D10" s="41">
        <v>209</v>
      </c>
      <c r="E10" s="101">
        <v>265</v>
      </c>
      <c r="F10" s="9"/>
    </row>
    <row r="11" spans="1:21" x14ac:dyDescent="0.2">
      <c r="A11" s="29" t="s">
        <v>34</v>
      </c>
      <c r="B11" s="33" t="s">
        <v>31</v>
      </c>
      <c r="C11" s="33" t="s">
        <v>31</v>
      </c>
      <c r="D11" s="41">
        <v>59</v>
      </c>
      <c r="E11" s="101">
        <v>75</v>
      </c>
    </row>
    <row r="12" spans="1:21" ht="14.25" x14ac:dyDescent="0.2">
      <c r="A12" s="29" t="s">
        <v>141</v>
      </c>
      <c r="B12" s="32">
        <v>1.9</v>
      </c>
      <c r="C12" s="32">
        <v>23.9</v>
      </c>
      <c r="D12" s="41">
        <v>386</v>
      </c>
      <c r="E12" s="101">
        <v>552</v>
      </c>
    </row>
    <row r="13" spans="1:21" x14ac:dyDescent="0.2">
      <c r="A13" s="29" t="s">
        <v>328</v>
      </c>
      <c r="B13" s="33" t="s">
        <v>31</v>
      </c>
      <c r="C13" s="32">
        <v>13.2</v>
      </c>
      <c r="D13" s="41">
        <v>266</v>
      </c>
      <c r="E13" s="101">
        <v>348</v>
      </c>
      <c r="F13" s="2"/>
    </row>
    <row r="14" spans="1:21" ht="14.25" x14ac:dyDescent="0.2">
      <c r="A14" s="29" t="s">
        <v>142</v>
      </c>
      <c r="B14" s="33" t="s">
        <v>31</v>
      </c>
      <c r="C14" s="33" t="s">
        <v>31</v>
      </c>
      <c r="D14" s="41">
        <v>11</v>
      </c>
      <c r="E14" s="101">
        <v>14</v>
      </c>
    </row>
    <row r="15" spans="1:21" x14ac:dyDescent="0.2">
      <c r="A15" s="29" t="s">
        <v>328</v>
      </c>
      <c r="B15" s="33" t="s">
        <v>31</v>
      </c>
      <c r="C15" s="33" t="s">
        <v>31</v>
      </c>
      <c r="D15" s="41">
        <v>8</v>
      </c>
      <c r="E15" s="101">
        <v>10</v>
      </c>
    </row>
    <row r="16" spans="1:21" ht="15" customHeight="1" x14ac:dyDescent="0.2">
      <c r="A16" s="75" t="s">
        <v>143</v>
      </c>
      <c r="B16" s="72"/>
      <c r="C16" s="72"/>
      <c r="D16" s="72"/>
      <c r="E16" s="72"/>
      <c r="L16" s="12"/>
      <c r="M16" s="13"/>
      <c r="N16" s="13"/>
      <c r="O16" s="13"/>
      <c r="P16" s="13"/>
      <c r="Q16" s="13"/>
      <c r="R16" s="13"/>
      <c r="S16" s="13"/>
      <c r="T16" s="13"/>
      <c r="U16" s="13"/>
    </row>
    <row r="17" spans="1:21" x14ac:dyDescent="0.2">
      <c r="A17" s="76" t="s">
        <v>35</v>
      </c>
      <c r="B17" s="72"/>
      <c r="C17" s="72"/>
      <c r="D17" s="72"/>
      <c r="E17" s="72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14.25" x14ac:dyDescent="0.2">
      <c r="A18" s="76" t="s">
        <v>36</v>
      </c>
      <c r="B18" s="72"/>
      <c r="C18" s="72"/>
      <c r="D18" s="72"/>
      <c r="E18" s="72"/>
      <c r="F18" s="14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14.25" x14ac:dyDescent="0.2">
      <c r="A19" s="75" t="s">
        <v>144</v>
      </c>
      <c r="B19" s="72"/>
      <c r="C19" s="72"/>
      <c r="D19" s="72"/>
      <c r="E19" s="72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14.25" x14ac:dyDescent="0.2">
      <c r="A20" s="76" t="s">
        <v>37</v>
      </c>
      <c r="B20" s="72"/>
      <c r="C20" s="72"/>
      <c r="D20" s="72"/>
      <c r="E20" s="72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14.45" customHeight="1" x14ac:dyDescent="0.2">
      <c r="A21" s="75" t="s">
        <v>145</v>
      </c>
      <c r="B21" s="72"/>
      <c r="C21" s="72"/>
      <c r="D21" s="72"/>
      <c r="E21" s="72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x14ac:dyDescent="0.2">
      <c r="A22" s="76" t="s">
        <v>38</v>
      </c>
      <c r="B22" s="72"/>
      <c r="C22" s="72"/>
      <c r="D22" s="72"/>
      <c r="E22" s="72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x14ac:dyDescent="0.2">
      <c r="A23" s="76" t="s">
        <v>39</v>
      </c>
      <c r="B23" s="72"/>
      <c r="C23" s="72"/>
      <c r="D23" s="72"/>
      <c r="E23" s="72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7.5" customHeight="1" x14ac:dyDescent="0.2">
      <c r="A24" s="36"/>
      <c r="B24" s="25"/>
      <c r="C24" s="25"/>
      <c r="D24" s="25"/>
      <c r="E24" s="25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x14ac:dyDescent="0.2">
      <c r="A25" s="72" t="s">
        <v>147</v>
      </c>
      <c r="B25" s="72"/>
      <c r="C25" s="72"/>
      <c r="D25" s="72"/>
      <c r="E25" s="72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x14ac:dyDescent="0.2">
      <c r="A26" s="72" t="s">
        <v>146</v>
      </c>
      <c r="B26" s="72"/>
      <c r="C26" s="72"/>
      <c r="D26" s="72"/>
      <c r="E26" s="72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12.75" customHeight="1" thickBot="1" x14ac:dyDescent="0.25">
      <c r="A27" s="25"/>
      <c r="B27" s="25"/>
      <c r="C27" s="25"/>
      <c r="D27" s="25"/>
      <c r="E27" s="25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13.5" thickTop="1" x14ac:dyDescent="0.2">
      <c r="A28" s="28" t="s">
        <v>12</v>
      </c>
      <c r="B28" s="28"/>
      <c r="C28" s="28"/>
      <c r="D28" s="28"/>
      <c r="E28" s="28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x14ac:dyDescent="0.2">
      <c r="A29" s="2"/>
      <c r="B29" s="2"/>
      <c r="C29" s="2"/>
      <c r="D29" s="2"/>
      <c r="E29" s="2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x14ac:dyDescent="0.2"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12.75" customHeight="1" x14ac:dyDescent="0.2">
      <c r="B31" s="13"/>
      <c r="C31" s="13"/>
      <c r="D31" s="13"/>
      <c r="E31" s="13"/>
      <c r="F31" s="13"/>
      <c r="G31" s="13"/>
    </row>
    <row r="32" spans="1:21" x14ac:dyDescent="0.2">
      <c r="B32" s="13"/>
      <c r="C32" s="13"/>
      <c r="D32" s="13"/>
      <c r="E32" s="13"/>
      <c r="F32" s="13"/>
      <c r="G32" s="13"/>
    </row>
    <row r="33" spans="2:7" x14ac:dyDescent="0.2">
      <c r="B33" s="13"/>
      <c r="C33" s="13"/>
      <c r="D33" s="13"/>
      <c r="E33" s="13"/>
      <c r="F33" s="13"/>
      <c r="G33" s="13"/>
    </row>
    <row r="34" spans="2:7" x14ac:dyDescent="0.2">
      <c r="B34" s="3"/>
      <c r="C34" s="3"/>
      <c r="D34" s="3"/>
      <c r="E34" s="3"/>
      <c r="F34" s="3"/>
      <c r="G34" s="3"/>
    </row>
    <row r="35" spans="2:7" x14ac:dyDescent="0.2">
      <c r="B35" s="3"/>
      <c r="C35" s="3"/>
      <c r="D35" s="3"/>
      <c r="E35" s="3"/>
      <c r="F35" s="3"/>
      <c r="G35" s="3"/>
    </row>
    <row r="36" spans="2:7" x14ac:dyDescent="0.2">
      <c r="B36" s="3"/>
      <c r="C36" s="3"/>
      <c r="D36" s="3"/>
      <c r="E36" s="3"/>
      <c r="F36" s="3"/>
      <c r="G36" s="3"/>
    </row>
    <row r="37" spans="2:7" x14ac:dyDescent="0.2">
      <c r="B37" s="3"/>
      <c r="C37" s="3"/>
      <c r="D37" s="3"/>
      <c r="E37" s="3"/>
      <c r="F37" s="3"/>
      <c r="G37" s="3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RowHeight="12.75" x14ac:dyDescent="0.2"/>
  <cols>
    <col min="1" max="1" width="28.5703125" customWidth="1"/>
    <col min="2" max="2" width="18.5703125" customWidth="1"/>
    <col min="3" max="3" width="17.85546875" customWidth="1"/>
    <col min="6" max="6" width="11.5703125" customWidth="1"/>
    <col min="10" max="10" width="13.28515625" customWidth="1"/>
    <col min="11" max="11" width="17.42578125" customWidth="1"/>
    <col min="12" max="12" width="17.7109375" customWidth="1"/>
  </cols>
  <sheetData>
    <row r="1" spans="1:8" x14ac:dyDescent="0.2">
      <c r="A1" s="23" t="s">
        <v>40</v>
      </c>
      <c r="B1" s="24"/>
      <c r="C1" s="24"/>
    </row>
    <row r="2" spans="1:8" ht="14.25" x14ac:dyDescent="0.2">
      <c r="A2" s="23" t="s">
        <v>329</v>
      </c>
      <c r="B2" s="24"/>
      <c r="C2" s="24"/>
    </row>
    <row r="3" spans="1:8" ht="13.5" thickBot="1" x14ac:dyDescent="0.25">
      <c r="A3" s="43"/>
      <c r="B3" s="26"/>
      <c r="C3" s="42"/>
    </row>
    <row r="4" spans="1:8" ht="51.75" thickTop="1" x14ac:dyDescent="0.2">
      <c r="A4" s="69"/>
      <c r="B4" s="70" t="s">
        <v>330</v>
      </c>
      <c r="C4" s="70" t="s">
        <v>331</v>
      </c>
    </row>
    <row r="5" spans="1:8" x14ac:dyDescent="0.2">
      <c r="A5" s="26"/>
      <c r="B5" s="27"/>
      <c r="C5" s="27"/>
    </row>
    <row r="6" spans="1:8" x14ac:dyDescent="0.2">
      <c r="A6" s="29" t="s">
        <v>332</v>
      </c>
      <c r="B6" s="104">
        <v>470269</v>
      </c>
      <c r="C6" s="104">
        <v>284104</v>
      </c>
      <c r="F6" s="16"/>
      <c r="H6" s="17"/>
    </row>
    <row r="7" spans="1:8" x14ac:dyDescent="0.2">
      <c r="A7" s="29"/>
      <c r="B7" s="105"/>
      <c r="C7" s="105"/>
      <c r="F7" s="18"/>
      <c r="H7" s="17"/>
    </row>
    <row r="8" spans="1:8" x14ac:dyDescent="0.2">
      <c r="A8" s="29" t="s">
        <v>41</v>
      </c>
      <c r="B8" s="106">
        <v>28720</v>
      </c>
      <c r="C8" s="106">
        <v>15659</v>
      </c>
      <c r="F8" s="19"/>
      <c r="H8" s="17"/>
    </row>
    <row r="9" spans="1:8" x14ac:dyDescent="0.2">
      <c r="A9" s="29" t="s">
        <v>42</v>
      </c>
      <c r="B9" s="106">
        <v>66189</v>
      </c>
      <c r="C9" s="106">
        <v>35900</v>
      </c>
      <c r="F9" s="18"/>
      <c r="H9" s="17"/>
    </row>
    <row r="10" spans="1:8" x14ac:dyDescent="0.2">
      <c r="A10" s="29" t="s">
        <v>43</v>
      </c>
      <c r="B10" s="106">
        <v>47610</v>
      </c>
      <c r="C10" s="106">
        <v>26981</v>
      </c>
      <c r="F10" s="18"/>
      <c r="H10" s="17"/>
    </row>
    <row r="11" spans="1:8" x14ac:dyDescent="0.2">
      <c r="A11" s="29" t="s">
        <v>44</v>
      </c>
      <c r="B11" s="106">
        <v>74088</v>
      </c>
      <c r="C11" s="106">
        <v>49396</v>
      </c>
      <c r="F11" s="18"/>
      <c r="H11" s="17"/>
    </row>
    <row r="12" spans="1:8" x14ac:dyDescent="0.2">
      <c r="A12" s="29" t="s">
        <v>45</v>
      </c>
      <c r="B12" s="106">
        <v>75970</v>
      </c>
      <c r="C12" s="106">
        <v>47353</v>
      </c>
      <c r="F12" s="18"/>
      <c r="H12" s="17"/>
    </row>
    <row r="13" spans="1:8" x14ac:dyDescent="0.2">
      <c r="A13" s="29" t="s">
        <v>46</v>
      </c>
      <c r="B13" s="106">
        <v>52117</v>
      </c>
      <c r="C13" s="106">
        <v>32992</v>
      </c>
      <c r="F13" s="18"/>
      <c r="H13" s="17"/>
    </row>
    <row r="14" spans="1:8" x14ac:dyDescent="0.2">
      <c r="A14" s="29" t="s">
        <v>47</v>
      </c>
      <c r="B14" s="106">
        <v>17251</v>
      </c>
      <c r="C14" s="106">
        <v>10547</v>
      </c>
      <c r="F14" s="18"/>
      <c r="H14" s="17"/>
    </row>
    <row r="15" spans="1:8" x14ac:dyDescent="0.2">
      <c r="A15" s="29" t="s">
        <v>48</v>
      </c>
      <c r="B15" s="106">
        <v>11287</v>
      </c>
      <c r="C15" s="106">
        <v>6774</v>
      </c>
      <c r="F15" s="18"/>
      <c r="H15" s="17"/>
    </row>
    <row r="16" spans="1:8" x14ac:dyDescent="0.2">
      <c r="A16" s="29" t="s">
        <v>49</v>
      </c>
      <c r="B16" s="106">
        <v>77021</v>
      </c>
      <c r="C16" s="106">
        <v>45155</v>
      </c>
      <c r="F16" s="18"/>
      <c r="H16" s="17"/>
    </row>
    <row r="17" spans="1:8" x14ac:dyDescent="0.2">
      <c r="A17" s="29" t="s">
        <v>50</v>
      </c>
      <c r="B17" s="106">
        <v>20016</v>
      </c>
      <c r="C17" s="106">
        <v>13347</v>
      </c>
      <c r="F17" s="20"/>
      <c r="H17" s="17"/>
    </row>
    <row r="18" spans="1:8" ht="14.25" x14ac:dyDescent="0.2">
      <c r="A18" s="75" t="s">
        <v>148</v>
      </c>
      <c r="B18" s="72"/>
      <c r="C18" s="72"/>
    </row>
    <row r="19" spans="1:8" x14ac:dyDescent="0.2">
      <c r="A19" s="76" t="s">
        <v>51</v>
      </c>
      <c r="B19" s="72"/>
      <c r="C19" s="72"/>
    </row>
    <row r="20" spans="1:8" x14ac:dyDescent="0.2">
      <c r="A20" s="76" t="s">
        <v>52</v>
      </c>
      <c r="B20" s="72"/>
      <c r="C20" s="72"/>
    </row>
    <row r="21" spans="1:8" x14ac:dyDescent="0.2">
      <c r="A21" s="36"/>
      <c r="B21" s="25"/>
      <c r="C21" s="25"/>
    </row>
    <row r="22" spans="1:8" x14ac:dyDescent="0.2">
      <c r="A22" s="76" t="s">
        <v>290</v>
      </c>
      <c r="B22" s="72"/>
      <c r="C22" s="72"/>
    </row>
    <row r="23" spans="1:8" x14ac:dyDescent="0.2">
      <c r="A23" s="76" t="s">
        <v>149</v>
      </c>
      <c r="B23" s="72"/>
      <c r="C23" s="72"/>
    </row>
    <row r="24" spans="1:8" ht="13.5" thickBot="1" x14ac:dyDescent="0.25">
      <c r="A24" s="25"/>
      <c r="B24" s="25"/>
      <c r="C24" s="25"/>
    </row>
    <row r="25" spans="1:8" ht="13.5" thickTop="1" x14ac:dyDescent="0.2">
      <c r="A25" s="28" t="s">
        <v>150</v>
      </c>
      <c r="B25" s="28"/>
      <c r="C25" s="28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defaultRowHeight="12.75" x14ac:dyDescent="0.2"/>
  <cols>
    <col min="1" max="1" width="40.5703125" customWidth="1"/>
    <col min="2" max="2" width="11.28515625" customWidth="1"/>
    <col min="3" max="3" width="11.42578125" customWidth="1"/>
    <col min="4" max="4" width="11.140625" customWidth="1"/>
  </cols>
  <sheetData>
    <row r="1" spans="1:4" x14ac:dyDescent="0.2">
      <c r="A1" s="23" t="s">
        <v>53</v>
      </c>
      <c r="B1" s="23"/>
      <c r="C1" s="23"/>
      <c r="D1" s="23"/>
    </row>
    <row r="2" spans="1:4" x14ac:dyDescent="0.2">
      <c r="A2" s="23" t="s">
        <v>333</v>
      </c>
      <c r="B2" s="23"/>
      <c r="C2" s="23"/>
      <c r="D2" s="23"/>
    </row>
    <row r="3" spans="1:4" ht="13.5" thickBot="1" x14ac:dyDescent="0.25">
      <c r="A3" s="25"/>
      <c r="B3" s="25"/>
      <c r="C3" s="25"/>
      <c r="D3" s="25"/>
    </row>
    <row r="4" spans="1:4" ht="26.25" thickTop="1" x14ac:dyDescent="0.2">
      <c r="A4" s="69"/>
      <c r="B4" s="70" t="s">
        <v>153</v>
      </c>
      <c r="C4" s="70" t="s">
        <v>181</v>
      </c>
      <c r="D4" s="70" t="s">
        <v>291</v>
      </c>
    </row>
    <row r="5" spans="1:4" x14ac:dyDescent="0.2">
      <c r="A5" s="29"/>
      <c r="B5" s="39"/>
      <c r="C5" s="39"/>
      <c r="D5" s="39"/>
    </row>
    <row r="6" spans="1:4" x14ac:dyDescent="0.2">
      <c r="A6" s="44" t="s">
        <v>334</v>
      </c>
      <c r="B6" s="111">
        <v>261.8</v>
      </c>
      <c r="C6" s="112">
        <v>272.39999999999998</v>
      </c>
      <c r="D6" s="111">
        <v>284.7</v>
      </c>
    </row>
    <row r="7" spans="1:4" x14ac:dyDescent="0.2">
      <c r="A7" s="107" t="s">
        <v>54</v>
      </c>
      <c r="B7" s="105">
        <v>216.8</v>
      </c>
      <c r="C7" s="113">
        <v>225.9</v>
      </c>
      <c r="D7" s="105">
        <v>237.2</v>
      </c>
    </row>
    <row r="8" spans="1:4" x14ac:dyDescent="0.2">
      <c r="A8" s="107" t="s">
        <v>55</v>
      </c>
      <c r="B8" s="109">
        <v>45</v>
      </c>
      <c r="C8" s="113">
        <v>46.6</v>
      </c>
      <c r="D8" s="105">
        <v>47.5</v>
      </c>
    </row>
    <row r="9" spans="1:4" x14ac:dyDescent="0.2">
      <c r="A9" s="44"/>
      <c r="B9" s="29"/>
      <c r="C9" s="44"/>
      <c r="D9" s="108"/>
    </row>
    <row r="10" spans="1:4" x14ac:dyDescent="0.2">
      <c r="A10" s="44" t="s">
        <v>335</v>
      </c>
      <c r="B10" s="105">
        <v>256.60000000000002</v>
      </c>
      <c r="C10" s="113">
        <v>271.5</v>
      </c>
      <c r="D10" s="105">
        <v>294.39999999999998</v>
      </c>
    </row>
    <row r="11" spans="1:4" x14ac:dyDescent="0.2">
      <c r="A11" s="107" t="s">
        <v>54</v>
      </c>
      <c r="B11" s="105">
        <v>207.9</v>
      </c>
      <c r="C11" s="113">
        <v>220.6</v>
      </c>
      <c r="D11" s="105">
        <v>240.3</v>
      </c>
    </row>
    <row r="12" spans="1:4" x14ac:dyDescent="0.2">
      <c r="A12" s="107" t="s">
        <v>55</v>
      </c>
      <c r="B12" s="105">
        <v>48.7</v>
      </c>
      <c r="C12" s="113">
        <v>50.9</v>
      </c>
      <c r="D12" s="105">
        <v>54.1</v>
      </c>
    </row>
    <row r="13" spans="1:4" x14ac:dyDescent="0.2">
      <c r="A13" s="44"/>
      <c r="B13" s="29"/>
      <c r="C13" s="44"/>
      <c r="D13" s="105"/>
    </row>
    <row r="14" spans="1:4" x14ac:dyDescent="0.2">
      <c r="A14" s="44" t="s">
        <v>56</v>
      </c>
      <c r="B14" s="105">
        <v>72.2</v>
      </c>
      <c r="C14" s="113">
        <v>83.8</v>
      </c>
      <c r="D14" s="32">
        <v>104.8</v>
      </c>
    </row>
    <row r="15" spans="1:4" x14ac:dyDescent="0.2">
      <c r="A15" s="76" t="s">
        <v>292</v>
      </c>
      <c r="B15" s="72"/>
      <c r="C15" s="72"/>
      <c r="D15" s="72"/>
    </row>
    <row r="16" spans="1:4" x14ac:dyDescent="0.2">
      <c r="A16" s="76" t="s">
        <v>154</v>
      </c>
      <c r="B16" s="72"/>
      <c r="C16" s="72"/>
      <c r="D16" s="72"/>
    </row>
    <row r="17" spans="1:4" x14ac:dyDescent="0.2">
      <c r="A17" s="76" t="s">
        <v>190</v>
      </c>
      <c r="B17" s="72"/>
      <c r="C17" s="72"/>
      <c r="D17" s="72"/>
    </row>
    <row r="18" spans="1:4" x14ac:dyDescent="0.2">
      <c r="A18" s="76" t="s">
        <v>191</v>
      </c>
      <c r="B18" s="72"/>
      <c r="C18" s="72"/>
      <c r="D18" s="72"/>
    </row>
    <row r="19" spans="1:4" x14ac:dyDescent="0.2">
      <c r="A19" s="76" t="s">
        <v>192</v>
      </c>
      <c r="B19" s="72"/>
      <c r="C19" s="72"/>
      <c r="D19" s="72"/>
    </row>
    <row r="20" spans="1:4" ht="13.5" thickBot="1" x14ac:dyDescent="0.25">
      <c r="A20" s="25"/>
      <c r="B20" s="25"/>
      <c r="C20" s="25"/>
      <c r="D20" s="25"/>
    </row>
    <row r="21" spans="1:4" ht="13.5" thickTop="1" x14ac:dyDescent="0.2">
      <c r="A21" s="28" t="s">
        <v>58</v>
      </c>
      <c r="B21" s="28"/>
      <c r="C21" s="28"/>
      <c r="D21" s="28"/>
    </row>
  </sheetData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/>
  </sheetViews>
  <sheetFormatPr defaultRowHeight="12.75" x14ac:dyDescent="0.2"/>
  <cols>
    <col min="1" max="1" width="42.7109375" customWidth="1"/>
    <col min="2" max="2" width="16.7109375" customWidth="1"/>
    <col min="3" max="3" width="10.140625" customWidth="1"/>
  </cols>
  <sheetData>
    <row r="1" spans="1:3" x14ac:dyDescent="0.2">
      <c r="A1" s="23" t="s">
        <v>59</v>
      </c>
      <c r="B1" s="23"/>
      <c r="C1" s="23"/>
    </row>
    <row r="2" spans="1:3" x14ac:dyDescent="0.2">
      <c r="A2" s="23" t="s">
        <v>336</v>
      </c>
      <c r="B2" s="23"/>
      <c r="C2" s="23"/>
    </row>
    <row r="3" spans="1:3" ht="13.5" thickBot="1" x14ac:dyDescent="0.25">
      <c r="A3" s="25"/>
      <c r="B3" s="25"/>
      <c r="C3" s="25"/>
    </row>
    <row r="4" spans="1:3" ht="40.5" thickTop="1" x14ac:dyDescent="0.2">
      <c r="A4" s="69"/>
      <c r="B4" s="77" t="s">
        <v>337</v>
      </c>
      <c r="C4" s="115" t="s">
        <v>338</v>
      </c>
    </row>
    <row r="5" spans="1:3" ht="14.25" x14ac:dyDescent="0.2">
      <c r="A5" s="29" t="s">
        <v>155</v>
      </c>
      <c r="B5" s="103">
        <v>284748</v>
      </c>
      <c r="C5" s="109">
        <v>100</v>
      </c>
    </row>
    <row r="6" spans="1:3" x14ac:dyDescent="0.2">
      <c r="A6" s="29" t="s">
        <v>339</v>
      </c>
      <c r="B6" s="114">
        <v>139140</v>
      </c>
      <c r="C6" s="105">
        <v>48.9</v>
      </c>
    </row>
    <row r="7" spans="1:3" x14ac:dyDescent="0.2">
      <c r="A7" s="29" t="s">
        <v>340</v>
      </c>
      <c r="B7" s="114">
        <v>31332</v>
      </c>
      <c r="C7" s="109">
        <v>11</v>
      </c>
    </row>
    <row r="8" spans="1:3" ht="14.25" x14ac:dyDescent="0.2">
      <c r="A8" s="29" t="s">
        <v>341</v>
      </c>
      <c r="B8" s="114">
        <v>6787</v>
      </c>
      <c r="C8" s="105">
        <v>2.4</v>
      </c>
    </row>
    <row r="9" spans="1:3" x14ac:dyDescent="0.2">
      <c r="A9" s="29" t="s">
        <v>60</v>
      </c>
      <c r="B9" s="114">
        <v>16717</v>
      </c>
      <c r="C9" s="105">
        <v>5.9</v>
      </c>
    </row>
    <row r="10" spans="1:3" x14ac:dyDescent="0.2">
      <c r="A10" s="29" t="s">
        <v>342</v>
      </c>
      <c r="B10" s="114">
        <v>90772</v>
      </c>
      <c r="C10" s="105">
        <v>31.9</v>
      </c>
    </row>
    <row r="11" spans="1:3" x14ac:dyDescent="0.2">
      <c r="A11" s="44"/>
      <c r="B11" s="25"/>
      <c r="C11" s="116"/>
    </row>
    <row r="12" spans="1:3" ht="14.25" x14ac:dyDescent="0.2">
      <c r="A12" s="29" t="s">
        <v>156</v>
      </c>
      <c r="B12" s="114">
        <v>294371</v>
      </c>
      <c r="C12" s="109">
        <v>100</v>
      </c>
    </row>
    <row r="13" spans="1:3" ht="14.25" x14ac:dyDescent="0.2">
      <c r="A13" s="29" t="s">
        <v>343</v>
      </c>
      <c r="B13" s="114">
        <v>70516</v>
      </c>
      <c r="C13" s="109">
        <v>24</v>
      </c>
    </row>
    <row r="14" spans="1:3" x14ac:dyDescent="0.2">
      <c r="A14" s="29" t="s">
        <v>61</v>
      </c>
      <c r="B14" s="114">
        <v>6701</v>
      </c>
      <c r="C14" s="105">
        <v>2.2999999999999998</v>
      </c>
    </row>
    <row r="15" spans="1:3" x14ac:dyDescent="0.2">
      <c r="A15" s="29" t="s">
        <v>344</v>
      </c>
      <c r="B15" s="114">
        <v>21903</v>
      </c>
      <c r="C15" s="105">
        <v>7.4</v>
      </c>
    </row>
    <row r="16" spans="1:3" x14ac:dyDescent="0.2">
      <c r="A16" s="29" t="s">
        <v>345</v>
      </c>
      <c r="B16" s="114">
        <v>45446</v>
      </c>
      <c r="C16" s="105">
        <v>15.4</v>
      </c>
    </row>
    <row r="17" spans="1:3" ht="14.25" x14ac:dyDescent="0.2">
      <c r="A17" s="29" t="s">
        <v>341</v>
      </c>
      <c r="B17" s="114">
        <v>11222</v>
      </c>
      <c r="C17" s="105">
        <v>3.8</v>
      </c>
    </row>
    <row r="18" spans="1:3" x14ac:dyDescent="0.2">
      <c r="A18" s="29" t="s">
        <v>346</v>
      </c>
      <c r="B18" s="114">
        <v>20305</v>
      </c>
      <c r="C18" s="105">
        <v>6.9</v>
      </c>
    </row>
    <row r="19" spans="1:3" x14ac:dyDescent="0.2">
      <c r="A19" s="29" t="s">
        <v>62</v>
      </c>
      <c r="B19" s="114">
        <v>9054</v>
      </c>
      <c r="C19" s="105">
        <v>3.1</v>
      </c>
    </row>
    <row r="20" spans="1:3" x14ac:dyDescent="0.2">
      <c r="A20" s="29" t="s">
        <v>342</v>
      </c>
      <c r="B20" s="114">
        <v>109224</v>
      </c>
      <c r="C20" s="105">
        <v>37.1</v>
      </c>
    </row>
    <row r="21" spans="1:3" x14ac:dyDescent="0.2">
      <c r="A21" s="44"/>
      <c r="B21" s="25"/>
      <c r="C21" s="117"/>
    </row>
    <row r="22" spans="1:3" ht="14.25" x14ac:dyDescent="0.2">
      <c r="A22" s="29" t="s">
        <v>185</v>
      </c>
      <c r="B22" s="106">
        <v>104786</v>
      </c>
      <c r="C22" s="32">
        <v>100</v>
      </c>
    </row>
    <row r="23" spans="1:3" ht="14.25" x14ac:dyDescent="0.2">
      <c r="A23" s="75" t="s">
        <v>157</v>
      </c>
      <c r="B23" s="72"/>
      <c r="C23" s="72"/>
    </row>
    <row r="24" spans="1:3" ht="14.25" x14ac:dyDescent="0.2">
      <c r="A24" s="75" t="s">
        <v>158</v>
      </c>
      <c r="B24" s="72"/>
      <c r="C24" s="72"/>
    </row>
    <row r="25" spans="1:3" ht="14.25" x14ac:dyDescent="0.2">
      <c r="A25" s="75" t="s">
        <v>159</v>
      </c>
      <c r="B25" s="72"/>
      <c r="C25" s="72"/>
    </row>
    <row r="26" spans="1:3" ht="14.25" x14ac:dyDescent="0.2">
      <c r="A26" s="75" t="s">
        <v>160</v>
      </c>
      <c r="B26" s="72"/>
      <c r="C26" s="72"/>
    </row>
    <row r="27" spans="1:3" x14ac:dyDescent="0.2">
      <c r="A27" s="76" t="s">
        <v>63</v>
      </c>
      <c r="B27" s="72"/>
      <c r="C27" s="72"/>
    </row>
    <row r="28" spans="1:3" ht="14.25" x14ac:dyDescent="0.2">
      <c r="A28" s="75" t="s">
        <v>161</v>
      </c>
      <c r="B28" s="72"/>
      <c r="C28" s="72"/>
    </row>
    <row r="29" spans="1:3" ht="14.25" x14ac:dyDescent="0.2">
      <c r="A29" s="75" t="s">
        <v>162</v>
      </c>
      <c r="B29" s="72"/>
      <c r="C29" s="72"/>
    </row>
    <row r="30" spans="1:3" ht="14.25" x14ac:dyDescent="0.2">
      <c r="A30" s="75" t="s">
        <v>299</v>
      </c>
      <c r="B30" s="72"/>
      <c r="C30" s="72"/>
    </row>
    <row r="31" spans="1:3" x14ac:dyDescent="0.2">
      <c r="A31" s="25"/>
      <c r="B31" s="25"/>
      <c r="C31" s="25"/>
    </row>
    <row r="32" spans="1:3" x14ac:dyDescent="0.2">
      <c r="A32" s="72" t="s">
        <v>293</v>
      </c>
      <c r="B32" s="72"/>
      <c r="C32" s="72"/>
    </row>
    <row r="33" spans="1:3" x14ac:dyDescent="0.2">
      <c r="A33" s="72" t="s">
        <v>64</v>
      </c>
      <c r="B33" s="72"/>
      <c r="C33" s="72"/>
    </row>
    <row r="34" spans="1:3" x14ac:dyDescent="0.2">
      <c r="A34" s="72" t="s">
        <v>57</v>
      </c>
      <c r="B34" s="72"/>
      <c r="C34" s="72"/>
    </row>
    <row r="35" spans="1:3" ht="13.5" thickBot="1" x14ac:dyDescent="0.25">
      <c r="A35" s="25"/>
      <c r="B35" s="25"/>
      <c r="C35" s="25"/>
    </row>
    <row r="36" spans="1:3" ht="13.5" thickTop="1" x14ac:dyDescent="0.2">
      <c r="A36" s="28" t="s">
        <v>58</v>
      </c>
      <c r="B36" s="28"/>
      <c r="C36" s="28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defaultRowHeight="12.75" x14ac:dyDescent="0.2"/>
  <cols>
    <col min="1" max="1" width="36" customWidth="1"/>
    <col min="2" max="4" width="13" customWidth="1"/>
  </cols>
  <sheetData>
    <row r="1" spans="1:4" x14ac:dyDescent="0.2">
      <c r="A1" s="23" t="s">
        <v>65</v>
      </c>
      <c r="B1" s="1"/>
      <c r="C1" s="1"/>
      <c r="D1" s="1"/>
    </row>
    <row r="2" spans="1:4" x14ac:dyDescent="0.2">
      <c r="A2" s="23" t="s">
        <v>347</v>
      </c>
      <c r="B2" s="1"/>
      <c r="C2" s="1"/>
      <c r="D2" s="1"/>
    </row>
    <row r="3" spans="1:4" ht="13.5" thickBot="1" x14ac:dyDescent="0.25"/>
    <row r="4" spans="1:4" ht="26.25" thickTop="1" x14ac:dyDescent="0.2">
      <c r="A4" s="69"/>
      <c r="B4" s="70" t="s">
        <v>163</v>
      </c>
      <c r="C4" s="70" t="s">
        <v>164</v>
      </c>
      <c r="D4" s="70" t="s">
        <v>294</v>
      </c>
    </row>
    <row r="5" spans="1:4" x14ac:dyDescent="0.2">
      <c r="A5" s="29" t="s">
        <v>298</v>
      </c>
      <c r="B5" s="111">
        <v>721.4</v>
      </c>
      <c r="C5" s="111">
        <v>1369.7</v>
      </c>
      <c r="D5" s="111">
        <v>3031.3</v>
      </c>
    </row>
    <row r="6" spans="1:4" x14ac:dyDescent="0.2">
      <c r="A6" s="29" t="s">
        <v>66</v>
      </c>
      <c r="B6" s="105">
        <v>12.1</v>
      </c>
      <c r="C6" s="105">
        <v>13.3</v>
      </c>
      <c r="D6" s="105">
        <v>17.5</v>
      </c>
    </row>
    <row r="7" spans="1:4" x14ac:dyDescent="0.2">
      <c r="A7" s="29" t="s">
        <v>348</v>
      </c>
      <c r="B7" s="104">
        <v>2843</v>
      </c>
      <c r="C7" s="104">
        <v>4857</v>
      </c>
      <c r="D7" s="104">
        <v>9523</v>
      </c>
    </row>
    <row r="8" spans="1:4" x14ac:dyDescent="0.2">
      <c r="A8" s="44"/>
      <c r="B8" s="118"/>
      <c r="C8" s="118"/>
      <c r="D8" s="119"/>
    </row>
    <row r="9" spans="1:4" x14ac:dyDescent="0.2">
      <c r="A9" s="45" t="s">
        <v>75</v>
      </c>
      <c r="B9" s="29"/>
      <c r="C9" s="29"/>
      <c r="D9" s="29"/>
    </row>
    <row r="10" spans="1:4" x14ac:dyDescent="0.2">
      <c r="A10" s="29" t="s">
        <v>67</v>
      </c>
      <c r="B10" s="29"/>
      <c r="C10" s="29"/>
      <c r="D10" s="29"/>
    </row>
    <row r="11" spans="1:4" x14ac:dyDescent="0.2">
      <c r="A11" s="29" t="s">
        <v>68</v>
      </c>
      <c r="B11" s="105">
        <v>23.6</v>
      </c>
      <c r="C11" s="105">
        <v>24.5</v>
      </c>
      <c r="D11" s="109">
        <v>20</v>
      </c>
    </row>
    <row r="12" spans="1:4" x14ac:dyDescent="0.2">
      <c r="A12" s="29" t="s">
        <v>69</v>
      </c>
      <c r="B12" s="105">
        <v>36.200000000000003</v>
      </c>
      <c r="C12" s="105">
        <v>32.4</v>
      </c>
      <c r="D12" s="105">
        <v>27.8</v>
      </c>
    </row>
    <row r="13" spans="1:4" x14ac:dyDescent="0.2">
      <c r="A13" s="29" t="s">
        <v>70</v>
      </c>
      <c r="B13" s="105">
        <v>7.8</v>
      </c>
      <c r="C13" s="105">
        <v>7.6</v>
      </c>
      <c r="D13" s="105">
        <v>7.3</v>
      </c>
    </row>
    <row r="14" spans="1:4" x14ac:dyDescent="0.2">
      <c r="A14" s="29" t="s">
        <v>71</v>
      </c>
      <c r="B14" s="105">
        <v>32.299999999999997</v>
      </c>
      <c r="C14" s="105">
        <v>35.5</v>
      </c>
      <c r="D14" s="105">
        <v>44.8</v>
      </c>
    </row>
    <row r="15" spans="1:4" x14ac:dyDescent="0.2">
      <c r="A15" s="29" t="s">
        <v>349</v>
      </c>
      <c r="B15" s="105">
        <v>17.2</v>
      </c>
      <c r="C15" s="109">
        <v>19</v>
      </c>
      <c r="D15" s="105">
        <v>27.8</v>
      </c>
    </row>
    <row r="16" spans="1:4" x14ac:dyDescent="0.2">
      <c r="A16" s="29" t="s">
        <v>350</v>
      </c>
      <c r="B16" s="105">
        <v>15.1</v>
      </c>
      <c r="C16" s="105">
        <v>16.5</v>
      </c>
      <c r="D16" s="109">
        <v>17</v>
      </c>
    </row>
    <row r="17" spans="1:4" x14ac:dyDescent="0.2">
      <c r="A17" s="76" t="s">
        <v>29</v>
      </c>
      <c r="B17" s="72"/>
      <c r="C17" s="72"/>
      <c r="D17" s="72"/>
    </row>
    <row r="18" spans="1:4" ht="13.5" thickBot="1" x14ac:dyDescent="0.25">
      <c r="A18" s="25"/>
      <c r="B18" s="25"/>
      <c r="C18" s="25"/>
      <c r="D18" s="25"/>
    </row>
    <row r="19" spans="1:4" ht="13.5" thickTop="1" x14ac:dyDescent="0.2">
      <c r="A19" s="28" t="s">
        <v>72</v>
      </c>
      <c r="B19" s="28"/>
      <c r="C19" s="28"/>
      <c r="D19" s="28"/>
    </row>
    <row r="20" spans="1:4" x14ac:dyDescent="0.2">
      <c r="A20" s="25" t="s">
        <v>73</v>
      </c>
      <c r="B20" s="25"/>
      <c r="C20" s="25"/>
      <c r="D20" s="25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/>
  </sheetViews>
  <sheetFormatPr defaultRowHeight="12.75" x14ac:dyDescent="0.2"/>
  <cols>
    <col min="1" max="1" width="44.5703125" customWidth="1"/>
    <col min="2" max="2" width="11.7109375" customWidth="1"/>
    <col min="3" max="3" width="12.5703125" customWidth="1"/>
    <col min="4" max="4" width="12.28515625" customWidth="1"/>
  </cols>
  <sheetData>
    <row r="1" spans="1:4" x14ac:dyDescent="0.2">
      <c r="A1" s="23" t="s">
        <v>74</v>
      </c>
      <c r="B1" s="1"/>
      <c r="C1" s="1"/>
      <c r="D1" s="15"/>
    </row>
    <row r="2" spans="1:4" x14ac:dyDescent="0.2">
      <c r="A2" s="23" t="s">
        <v>351</v>
      </c>
      <c r="B2" s="1"/>
      <c r="C2" s="1"/>
      <c r="D2" s="15"/>
    </row>
    <row r="3" spans="1:4" ht="13.5" thickBot="1" x14ac:dyDescent="0.25"/>
    <row r="4" spans="1:4" ht="26.25" thickTop="1" x14ac:dyDescent="0.2">
      <c r="A4" s="69"/>
      <c r="B4" s="70" t="s">
        <v>151</v>
      </c>
      <c r="C4" s="70" t="s">
        <v>152</v>
      </c>
      <c r="D4" s="70" t="s">
        <v>153</v>
      </c>
    </row>
    <row r="5" spans="1:4" x14ac:dyDescent="0.2">
      <c r="A5" s="29"/>
      <c r="B5" s="39"/>
      <c r="C5" s="39"/>
      <c r="D5" s="39"/>
    </row>
    <row r="6" spans="1:4" ht="14.25" x14ac:dyDescent="0.2">
      <c r="A6" s="29" t="s">
        <v>352</v>
      </c>
      <c r="B6" s="111">
        <v>408.8</v>
      </c>
      <c r="C6" s="111">
        <v>433.1</v>
      </c>
      <c r="D6" s="111">
        <v>470.3</v>
      </c>
    </row>
    <row r="7" spans="1:4" x14ac:dyDescent="0.2">
      <c r="A7" s="44"/>
      <c r="B7" s="120"/>
      <c r="C7" s="120"/>
      <c r="D7" s="121"/>
    </row>
    <row r="8" spans="1:4" x14ac:dyDescent="0.2">
      <c r="A8" s="47" t="s">
        <v>75</v>
      </c>
      <c r="B8" s="105"/>
      <c r="C8" s="105"/>
      <c r="D8" s="105"/>
    </row>
    <row r="9" spans="1:4" x14ac:dyDescent="0.2">
      <c r="A9" s="44" t="s">
        <v>353</v>
      </c>
      <c r="B9" s="105">
        <v>14.5</v>
      </c>
      <c r="C9" s="105">
        <v>14.5</v>
      </c>
      <c r="D9" s="105">
        <v>12.1</v>
      </c>
    </row>
    <row r="10" spans="1:4" x14ac:dyDescent="0.2">
      <c r="A10" s="44" t="s">
        <v>354</v>
      </c>
      <c r="B10" s="105">
        <v>13.7</v>
      </c>
      <c r="C10" s="105">
        <v>13.7</v>
      </c>
      <c r="D10" s="105">
        <v>11.6</v>
      </c>
    </row>
    <row r="11" spans="1:4" x14ac:dyDescent="0.2">
      <c r="A11" s="44" t="s">
        <v>355</v>
      </c>
      <c r="B11" s="105">
        <v>0.8</v>
      </c>
      <c r="C11" s="105">
        <v>0.8</v>
      </c>
      <c r="D11" s="105">
        <v>0.5</v>
      </c>
    </row>
    <row r="12" spans="1:4" x14ac:dyDescent="0.2">
      <c r="A12" s="44" t="s">
        <v>356</v>
      </c>
      <c r="B12" s="105">
        <v>12.3</v>
      </c>
      <c r="C12" s="105">
        <v>11.7</v>
      </c>
      <c r="D12" s="105">
        <v>10.6</v>
      </c>
    </row>
    <row r="13" spans="1:4" x14ac:dyDescent="0.2">
      <c r="A13" s="44" t="s">
        <v>357</v>
      </c>
      <c r="B13" s="105">
        <v>3.3</v>
      </c>
      <c r="C13" s="105">
        <v>2.8</v>
      </c>
      <c r="D13" s="105">
        <v>2.2000000000000002</v>
      </c>
    </row>
    <row r="14" spans="1:4" ht="14.25" x14ac:dyDescent="0.2">
      <c r="A14" s="44" t="s">
        <v>358</v>
      </c>
      <c r="B14" s="105">
        <v>13.5</v>
      </c>
      <c r="C14" s="109">
        <v>13</v>
      </c>
      <c r="D14" s="105">
        <v>11.9</v>
      </c>
    </row>
    <row r="15" spans="1:4" ht="14.25" x14ac:dyDescent="0.2">
      <c r="A15" s="44" t="s">
        <v>359</v>
      </c>
      <c r="B15" s="105">
        <v>2.1</v>
      </c>
      <c r="C15" s="105">
        <v>1.5</v>
      </c>
      <c r="D15" s="105">
        <v>1.7</v>
      </c>
    </row>
    <row r="16" spans="1:4" x14ac:dyDescent="0.2">
      <c r="A16" s="44" t="s">
        <v>360</v>
      </c>
      <c r="B16" s="105">
        <v>3.6</v>
      </c>
      <c r="C16" s="105">
        <v>3.3</v>
      </c>
      <c r="D16" s="105">
        <v>3.6</v>
      </c>
    </row>
    <row r="17" spans="1:4" x14ac:dyDescent="0.2">
      <c r="A17" s="44" t="s">
        <v>361</v>
      </c>
      <c r="B17" s="105">
        <v>1.1000000000000001</v>
      </c>
      <c r="C17" s="105">
        <v>0.9</v>
      </c>
      <c r="D17" s="105">
        <v>0.8</v>
      </c>
    </row>
    <row r="18" spans="1:4" x14ac:dyDescent="0.2">
      <c r="A18" s="44" t="s">
        <v>362</v>
      </c>
      <c r="B18" s="105">
        <v>3.8</v>
      </c>
      <c r="C18" s="105">
        <v>3.9</v>
      </c>
      <c r="D18" s="105">
        <v>3.4</v>
      </c>
    </row>
    <row r="19" spans="1:4" ht="14.25" x14ac:dyDescent="0.2">
      <c r="A19" s="44" t="s">
        <v>363</v>
      </c>
      <c r="B19" s="105">
        <v>2.6</v>
      </c>
      <c r="C19" s="105">
        <v>2.4</v>
      </c>
      <c r="D19" s="105">
        <v>2.2000000000000002</v>
      </c>
    </row>
    <row r="20" spans="1:4" x14ac:dyDescent="0.2">
      <c r="A20" s="44" t="s">
        <v>364</v>
      </c>
      <c r="B20" s="105">
        <v>0.4</v>
      </c>
      <c r="C20" s="105">
        <v>0.4</v>
      </c>
      <c r="D20" s="105">
        <v>0.4</v>
      </c>
    </row>
    <row r="21" spans="1:4" x14ac:dyDescent="0.2">
      <c r="A21" s="44" t="s">
        <v>365</v>
      </c>
      <c r="B21" s="105">
        <v>0.3</v>
      </c>
      <c r="C21" s="105">
        <v>0.3</v>
      </c>
      <c r="D21" s="105">
        <v>0.2</v>
      </c>
    </row>
    <row r="22" spans="1:4" x14ac:dyDescent="0.2">
      <c r="A22" s="44" t="s">
        <v>366</v>
      </c>
      <c r="B22" s="105">
        <v>0.7</v>
      </c>
      <c r="C22" s="105">
        <v>0.7</v>
      </c>
      <c r="D22" s="105">
        <v>0.6</v>
      </c>
    </row>
    <row r="23" spans="1:4" x14ac:dyDescent="0.2">
      <c r="A23" s="44" t="s">
        <v>367</v>
      </c>
      <c r="B23" s="105">
        <v>29.1</v>
      </c>
      <c r="C23" s="105">
        <v>31.9</v>
      </c>
      <c r="D23" s="105">
        <v>37.799999999999997</v>
      </c>
    </row>
    <row r="24" spans="1:4" x14ac:dyDescent="0.2">
      <c r="A24" s="44" t="s">
        <v>368</v>
      </c>
      <c r="B24" s="105">
        <v>3.3</v>
      </c>
      <c r="C24" s="105">
        <v>3.2</v>
      </c>
      <c r="D24" s="109">
        <v>3</v>
      </c>
    </row>
    <row r="25" spans="1:4" x14ac:dyDescent="0.2">
      <c r="A25" s="44" t="s">
        <v>369</v>
      </c>
      <c r="B25" s="105">
        <v>4.2</v>
      </c>
      <c r="C25" s="105">
        <v>3.8</v>
      </c>
      <c r="D25" s="105">
        <v>3.8</v>
      </c>
    </row>
    <row r="26" spans="1:4" x14ac:dyDescent="0.2">
      <c r="A26" s="44" t="s">
        <v>370</v>
      </c>
      <c r="B26" s="105">
        <v>7.1</v>
      </c>
      <c r="C26" s="105">
        <v>7.3</v>
      </c>
      <c r="D26" s="105">
        <v>7.3</v>
      </c>
    </row>
    <row r="27" spans="1:4" ht="14.25" x14ac:dyDescent="0.2">
      <c r="A27" s="29" t="s">
        <v>165</v>
      </c>
      <c r="B27" s="32">
        <v>-2</v>
      </c>
      <c r="C27" s="32">
        <v>-1.6</v>
      </c>
      <c r="D27" s="32">
        <v>-1.7</v>
      </c>
    </row>
    <row r="28" spans="1:4" ht="14.25" x14ac:dyDescent="0.2">
      <c r="A28" s="78" t="s">
        <v>166</v>
      </c>
      <c r="B28" s="72"/>
      <c r="C28" s="72"/>
      <c r="D28" s="72"/>
    </row>
    <row r="29" spans="1:4" ht="14.25" x14ac:dyDescent="0.2">
      <c r="A29" s="75" t="s">
        <v>167</v>
      </c>
      <c r="B29" s="72"/>
      <c r="C29" s="72"/>
      <c r="D29" s="72"/>
    </row>
    <row r="30" spans="1:4" x14ac:dyDescent="0.2">
      <c r="A30" s="76" t="s">
        <v>76</v>
      </c>
      <c r="B30" s="72"/>
      <c r="C30" s="72"/>
      <c r="D30" s="72"/>
    </row>
    <row r="31" spans="1:4" ht="14.25" x14ac:dyDescent="0.2">
      <c r="A31" s="75" t="s">
        <v>168</v>
      </c>
      <c r="B31" s="72"/>
      <c r="C31" s="72"/>
      <c r="D31" s="72"/>
    </row>
    <row r="32" spans="1:4" ht="14.25" x14ac:dyDescent="0.2">
      <c r="A32" s="75" t="s">
        <v>169</v>
      </c>
      <c r="B32" s="72"/>
      <c r="C32" s="72"/>
      <c r="D32" s="72"/>
    </row>
    <row r="33" spans="1:4" ht="14.25" x14ac:dyDescent="0.2">
      <c r="A33" s="75" t="s">
        <v>170</v>
      </c>
      <c r="B33" s="72"/>
      <c r="C33" s="72"/>
      <c r="D33" s="72"/>
    </row>
    <row r="34" spans="1:4" x14ac:dyDescent="0.2">
      <c r="A34" s="76" t="s">
        <v>77</v>
      </c>
      <c r="B34" s="72"/>
      <c r="C34" s="72"/>
      <c r="D34" s="72"/>
    </row>
    <row r="35" spans="1:4" x14ac:dyDescent="0.2">
      <c r="A35" s="36"/>
      <c r="B35" s="25"/>
      <c r="C35" s="25"/>
      <c r="D35" s="25"/>
    </row>
    <row r="36" spans="1:4" x14ac:dyDescent="0.2">
      <c r="A36" s="76" t="s">
        <v>195</v>
      </c>
      <c r="B36" s="72"/>
      <c r="C36" s="72"/>
      <c r="D36" s="72"/>
    </row>
    <row r="37" spans="1:4" ht="13.5" thickBot="1" x14ac:dyDescent="0.25">
      <c r="A37" s="36"/>
      <c r="B37" s="25"/>
      <c r="C37" s="25"/>
      <c r="D37" s="25"/>
    </row>
    <row r="38" spans="1:4" ht="13.5" thickTop="1" x14ac:dyDescent="0.2">
      <c r="A38" s="28" t="s">
        <v>78</v>
      </c>
      <c r="B38" s="28"/>
      <c r="C38" s="28"/>
      <c r="D38" s="2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Glossary Acronyms</vt:lpstr>
      <vt:lpstr>Table III.1</vt:lpstr>
      <vt:lpstr>Table III.2</vt:lpstr>
      <vt:lpstr>Table III.3</vt:lpstr>
      <vt:lpstr>Table III.4</vt:lpstr>
      <vt:lpstr>Table III.5</vt:lpstr>
      <vt:lpstr>Table III.6</vt:lpstr>
      <vt:lpstr>Table III.7</vt:lpstr>
      <vt:lpstr>Table III.8</vt:lpstr>
      <vt:lpstr>Table III.9</vt:lpstr>
      <vt:lpstr>Table III.10</vt:lpstr>
      <vt:lpstr>Table III.11</vt:lpstr>
      <vt:lpstr>Table III.12</vt:lpstr>
      <vt:lpstr>Table III.13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2016-12-01T14:28:44Z</cp:lastPrinted>
  <dcterms:created xsi:type="dcterms:W3CDTF">2014-09-12T02:30:38Z</dcterms:created>
  <dcterms:modified xsi:type="dcterms:W3CDTF">2017-04-12T12:37:54Z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-1580813220</vt:i4>
  </property>
  <property fmtid="{D5CDD505-2E9C-101B-9397-08002B2CF9AE}" pid="3" name="_NewReviewCycle">
    <vt:lpwstr/>
  </property>
  <property fmtid="{D5CDD505-2E9C-101B-9397-08002B2CF9AE}" pid="4" name="_EmailSubject">
    <vt:lpwstr>update to 2 excel workbooks for 2016 CMS Statistics reference booklet</vt:lpwstr>
  </property>
  <property fmtid="{D5CDD505-2E9C-101B-9397-08002B2CF9AE}" pid="5" name="_AuthorEmail">
    <vt:lpwstr>Maria.Diacogiannis@cms.hhs.gov</vt:lpwstr>
  </property>
  <property fmtid="{D5CDD505-2E9C-101B-9397-08002B2CF9AE}" pid="6" name="_AuthorEmailDisplayName">
    <vt:lpwstr>Diacogiannis, Maria (CMS/OEDA)</vt:lpwstr>
  </property>
</Properties>
</file>