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598"/>
  </bookViews>
  <sheets>
    <sheet name="TABLE6.5" sheetId="1" r:id="rId1"/>
  </sheets>
  <definedNames>
    <definedName name="_Regression_Int" localSheetId="0" hidden="1">1</definedName>
    <definedName name="_xlnm.Print_Area" localSheetId="0">TABLE6.5!$A$1:$AI$41</definedName>
    <definedName name="Print_Area_MI" localSheetId="0">TABLE6.5!$A$1:$V$46</definedName>
  </definedNames>
  <calcPr calcId="125725"/>
</workbook>
</file>

<file path=xl/calcChain.xml><?xml version="1.0" encoding="utf-8"?>
<calcChain xmlns="http://schemas.openxmlformats.org/spreadsheetml/2006/main">
  <c r="AG9" i="1"/>
  <c r="AA33"/>
  <c r="AA32"/>
  <c r="AA24"/>
  <c r="AA23"/>
  <c r="AA15"/>
  <c r="AA14"/>
  <c r="Y33"/>
  <c r="Y9"/>
  <c r="W33"/>
  <c r="R9"/>
  <c r="P9"/>
  <c r="N9"/>
  <c r="J9"/>
  <c r="AI33"/>
  <c r="AI32"/>
  <c r="AI31"/>
  <c r="AI30"/>
  <c r="AI29"/>
  <c r="AI28"/>
  <c r="AI27"/>
  <c r="AI24"/>
  <c r="AI23"/>
  <c r="AI22"/>
  <c r="AI21"/>
  <c r="AI20"/>
  <c r="AI19"/>
  <c r="AI18"/>
  <c r="AI15"/>
  <c r="AI14"/>
  <c r="AI13"/>
  <c r="AI12"/>
  <c r="AI11"/>
  <c r="AI10"/>
  <c r="AI9"/>
  <c r="AG33"/>
  <c r="AG32"/>
  <c r="AG31"/>
  <c r="AG30"/>
  <c r="AG29"/>
  <c r="AG28"/>
  <c r="AG27"/>
  <c r="AG24"/>
  <c r="AG23"/>
  <c r="AG22"/>
  <c r="AG21"/>
  <c r="AG20"/>
  <c r="AG19"/>
  <c r="AG18"/>
  <c r="AG15"/>
  <c r="AG14"/>
  <c r="AG13"/>
  <c r="AG12"/>
  <c r="AG11"/>
  <c r="AG10"/>
  <c r="AA31"/>
  <c r="AA30"/>
  <c r="AA29"/>
  <c r="AA28"/>
  <c r="AA27"/>
  <c r="AA22"/>
  <c r="AA21"/>
  <c r="AA20"/>
  <c r="AA19"/>
  <c r="AA18"/>
  <c r="AA13"/>
  <c r="AA12"/>
  <c r="AA11"/>
  <c r="AA10"/>
  <c r="AA9"/>
  <c r="Y32"/>
  <c r="Y31"/>
  <c r="Y30"/>
  <c r="Y29"/>
  <c r="Y28"/>
  <c r="Y27"/>
  <c r="Y24"/>
  <c r="Y23"/>
  <c r="Y22"/>
  <c r="Y21"/>
  <c r="Y18"/>
  <c r="Y20"/>
  <c r="Y19"/>
  <c r="Y15"/>
  <c r="Y14"/>
  <c r="Y13"/>
  <c r="Y12"/>
  <c r="Y11"/>
  <c r="Y10"/>
  <c r="W32"/>
  <c r="W31"/>
  <c r="W30"/>
  <c r="W29"/>
  <c r="W28"/>
  <c r="W27"/>
  <c r="W24"/>
  <c r="W23"/>
  <c r="W22"/>
  <c r="W21"/>
  <c r="W20"/>
  <c r="W19"/>
  <c r="W18"/>
  <c r="W15"/>
  <c r="W14"/>
  <c r="W13"/>
  <c r="W12"/>
  <c r="W11"/>
  <c r="W10"/>
  <c r="W9"/>
  <c r="R33"/>
  <c r="R32"/>
  <c r="R31"/>
  <c r="R30"/>
  <c r="R29"/>
  <c r="R28"/>
  <c r="R27"/>
  <c r="R24"/>
  <c r="R23"/>
  <c r="R22"/>
  <c r="R21"/>
  <c r="R20"/>
  <c r="R19"/>
  <c r="R18"/>
  <c r="R15"/>
  <c r="R14"/>
  <c r="R13"/>
  <c r="R12"/>
  <c r="R11"/>
  <c r="R10"/>
  <c r="P33"/>
  <c r="P32"/>
  <c r="P31"/>
  <c r="P30"/>
  <c r="P29"/>
  <c r="P28"/>
  <c r="P27"/>
  <c r="P24"/>
  <c r="P23"/>
  <c r="P22"/>
  <c r="P21"/>
  <c r="P20"/>
  <c r="P19"/>
  <c r="P18"/>
  <c r="P15"/>
  <c r="P14"/>
  <c r="P13"/>
  <c r="P12"/>
  <c r="P11"/>
  <c r="P10"/>
  <c r="N33"/>
  <c r="N32"/>
  <c r="N31"/>
  <c r="N30"/>
  <c r="N29"/>
  <c r="N28"/>
  <c r="N27"/>
  <c r="N24"/>
  <c r="N23"/>
  <c r="N22"/>
  <c r="N21"/>
  <c r="N20"/>
  <c r="N19"/>
  <c r="N18"/>
  <c r="N15"/>
  <c r="N14"/>
  <c r="N13"/>
  <c r="N12"/>
  <c r="N11"/>
  <c r="N10"/>
  <c r="J33"/>
  <c r="J32"/>
  <c r="J31"/>
  <c r="J30"/>
  <c r="J29"/>
  <c r="J28"/>
  <c r="J27"/>
  <c r="J24"/>
  <c r="J23"/>
  <c r="J22"/>
  <c r="J21"/>
  <c r="J20"/>
  <c r="J19"/>
  <c r="J18"/>
  <c r="J15"/>
  <c r="J14"/>
  <c r="J13"/>
  <c r="J12"/>
  <c r="J11"/>
  <c r="J10"/>
  <c r="H33"/>
  <c r="H32"/>
  <c r="H31"/>
  <c r="H30"/>
  <c r="H29"/>
  <c r="H28"/>
  <c r="H27"/>
  <c r="H24"/>
  <c r="H23"/>
  <c r="H22"/>
  <c r="H21"/>
  <c r="H20"/>
  <c r="H19"/>
  <c r="H18"/>
  <c r="H15"/>
  <c r="H14"/>
  <c r="H13"/>
  <c r="H12"/>
  <c r="H11"/>
  <c r="H10"/>
  <c r="H9"/>
</calcChain>
</file>

<file path=xl/sharedStrings.xml><?xml version="1.0" encoding="utf-8"?>
<sst xmlns="http://schemas.openxmlformats.org/spreadsheetml/2006/main" count="106" uniqueCount="44">
  <si>
    <t>Type of Entitlement</t>
  </si>
  <si>
    <t xml:space="preserve"> </t>
  </si>
  <si>
    <t>and Covered</t>
  </si>
  <si>
    <t xml:space="preserve">   Covered</t>
  </si>
  <si>
    <t>Per</t>
  </si>
  <si>
    <t>Amount</t>
  </si>
  <si>
    <t xml:space="preserve">   Per</t>
  </si>
  <si>
    <t xml:space="preserve">  Per</t>
  </si>
  <si>
    <t>Days of Care</t>
  </si>
  <si>
    <t xml:space="preserve">Number </t>
  </si>
  <si>
    <t>Admission</t>
  </si>
  <si>
    <t>Person</t>
  </si>
  <si>
    <t>in Thousands</t>
  </si>
  <si>
    <t>Day</t>
  </si>
  <si>
    <t xml:space="preserve">  Day</t>
  </si>
  <si>
    <t>All Beneficiaries</t>
  </si>
  <si>
    <t>Total</t>
  </si>
  <si>
    <t>Aged</t>
  </si>
  <si>
    <t>Disabled</t>
  </si>
  <si>
    <t>Covered Persons, Covered Admissions, Covered Days of Care, Covered Charges, Coinsurance and Program Payments for</t>
  </si>
  <si>
    <t>Skilled Nursing Facility Services Used by Medicare Beneficiaries, by Type of Entitlement and Covered Days of Care:</t>
  </si>
  <si>
    <t>Covered Days of Care</t>
  </si>
  <si>
    <t>Covered Charges</t>
  </si>
  <si>
    <t>1-8 Days</t>
  </si>
  <si>
    <t>9-20 Days</t>
  </si>
  <si>
    <t>21-40 Days</t>
  </si>
  <si>
    <t>41-60 Days</t>
  </si>
  <si>
    <t>61-80 Days</t>
  </si>
  <si>
    <t>See footnotes at end of table.</t>
  </si>
  <si>
    <t>NOTE: Medicare program payments represent fee-for-service only and exclude amounts paid for managed care services.</t>
  </si>
  <si>
    <t xml:space="preserve">    Coinsurance Payments</t>
  </si>
  <si>
    <t xml:space="preserve">       Program Payments</t>
  </si>
  <si>
    <t>81 Days or More</t>
  </si>
  <si>
    <t>Office of Research, Development, and Information.</t>
  </si>
  <si>
    <t>Table 6.5</t>
  </si>
  <si>
    <r>
      <t>1</t>
    </r>
    <r>
      <rPr>
        <sz val="7"/>
        <rFont val="Arial"/>
        <family val="2"/>
      </rPr>
      <t>Number of beneficiaries receiving Medicare skilled nursing facility covered services.</t>
    </r>
  </si>
  <si>
    <r>
      <t>2</t>
    </r>
    <r>
      <rPr>
        <sz val="7"/>
        <rFont val="Arial"/>
        <family val="2"/>
      </rPr>
      <t xml:space="preserve">Reflects skilled nursing facility admissions with at least 1 day of covered care under Medicare. </t>
    </r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</si>
  <si>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</si>
  <si>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t xml:space="preserve"> Table 6.5--Continued</t>
  </si>
  <si>
    <r>
      <t xml:space="preserve">     Persons </t>
    </r>
    <r>
      <rPr>
        <vertAlign val="superscript"/>
        <sz val="8"/>
        <rFont val="Arial"/>
        <family val="2"/>
      </rPr>
      <t>1</t>
    </r>
  </si>
  <si>
    <r>
      <t xml:space="preserve">Admissions </t>
    </r>
    <r>
      <rPr>
        <vertAlign val="superscript"/>
        <sz val="8"/>
        <rFont val="Arial"/>
        <family val="2"/>
      </rPr>
      <t>2</t>
    </r>
  </si>
  <si>
    <r>
      <t xml:space="preserve">Admission </t>
    </r>
    <r>
      <rPr>
        <vertAlign val="superscript"/>
        <sz val="8"/>
        <rFont val="Arial"/>
        <family val="2"/>
      </rPr>
      <t>3</t>
    </r>
  </si>
  <si>
    <t>Calendar Year 2009</t>
  </si>
  <si>
    <t xml:space="preserve">SOURCE: Centers for Medicare &amp; Medicaid Services, Office of Information Services: Data from the MEDPAR files: Medicare Provider Analysis and Review; data development by the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</si>
</sst>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;;;"/>
    <numFmt numFmtId="165" formatCode="_(* #,##0.0_);_(* \(#,##0.0\);_(* &quot;-&quot;??_);_(@_)"/>
    <numFmt numFmtId="166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top"/>
    </xf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/>
    <xf numFmtId="0" fontId="3" fillId="0" borderId="1" xfId="0" applyFont="1" applyBorder="1"/>
    <xf numFmtId="166" fontId="3" fillId="0" borderId="0" xfId="0" applyNumberFormat="1" applyFont="1" applyBorder="1" applyAlignment="1"/>
    <xf numFmtId="166" fontId="3" fillId="0" borderId="0" xfId="0" applyNumberFormat="1" applyFont="1" applyBorder="1" applyAlignment="1">
      <alignment vertical="center"/>
    </xf>
    <xf numFmtId="166" fontId="3" fillId="0" borderId="0" xfId="0" applyNumberFormat="1" applyFont="1" applyBorder="1"/>
    <xf numFmtId="166" fontId="3" fillId="0" borderId="0" xfId="0" applyNumberFormat="1" applyFont="1" applyBorder="1" applyProtection="1"/>
    <xf numFmtId="0" fontId="3" fillId="0" borderId="0" xfId="0" applyFont="1" applyBorder="1" applyAlignment="1">
      <alignment vertical="top"/>
    </xf>
    <xf numFmtId="166" fontId="3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166" fontId="6" fillId="0" borderId="0" xfId="0" applyNumberFormat="1" applyFont="1" applyBorder="1" applyAlignment="1">
      <alignment vertical="top"/>
    </xf>
    <xf numFmtId="0" fontId="6" fillId="0" borderId="0" xfId="0" applyFont="1" applyBorder="1" applyAlignment="1"/>
    <xf numFmtId="166" fontId="6" fillId="0" borderId="0" xfId="0" applyNumberFormat="1" applyFont="1" applyBorder="1" applyAlignment="1"/>
    <xf numFmtId="0" fontId="6" fillId="0" borderId="0" xfId="0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/>
    <xf numFmtId="37" fontId="6" fillId="0" borderId="0" xfId="0" applyNumberFormat="1" applyFont="1" applyBorder="1" applyAlignment="1" applyProtection="1">
      <alignment horizontal="centerContinuous"/>
    </xf>
    <xf numFmtId="0" fontId="6" fillId="0" borderId="0" xfId="0" applyFont="1" applyBorder="1" applyAlignment="1">
      <alignment horizontal="centerContinuous"/>
    </xf>
    <xf numFmtId="37" fontId="6" fillId="0" borderId="0" xfId="0" applyNumberFormat="1" applyFont="1" applyBorder="1" applyAlignment="1" applyProtection="1"/>
    <xf numFmtId="166" fontId="6" fillId="0" borderId="2" xfId="1" applyNumberFormat="1" applyFont="1" applyBorder="1"/>
    <xf numFmtId="166" fontId="6" fillId="0" borderId="1" xfId="1" applyNumberFormat="1" applyFont="1" applyBorder="1" applyAlignment="1" applyProtection="1">
      <alignment horizontal="left"/>
    </xf>
    <xf numFmtId="0" fontId="6" fillId="0" borderId="1" xfId="0" applyFont="1" applyBorder="1"/>
    <xf numFmtId="0" fontId="6" fillId="0" borderId="0" xfId="0" applyFont="1" applyBorder="1"/>
    <xf numFmtId="166" fontId="6" fillId="0" borderId="1" xfId="1" applyNumberFormat="1" applyFont="1" applyBorder="1"/>
    <xf numFmtId="166" fontId="6" fillId="0" borderId="0" xfId="0" applyNumberFormat="1" applyFont="1" applyBorder="1"/>
    <xf numFmtId="0" fontId="6" fillId="0" borderId="0" xfId="0" applyFont="1" applyBorder="1" applyAlignment="1" applyProtection="1">
      <alignment horizontal="centerContinuous"/>
    </xf>
    <xf numFmtId="0" fontId="7" fillId="0" borderId="0" xfId="0" applyFont="1" applyBorder="1" applyAlignment="1">
      <alignment horizontal="centerContinuous"/>
    </xf>
    <xf numFmtId="5" fontId="6" fillId="0" borderId="0" xfId="0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Continuous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166" fontId="6" fillId="0" borderId="0" xfId="1" applyNumberFormat="1" applyFont="1" applyBorder="1"/>
    <xf numFmtId="0" fontId="6" fillId="0" borderId="1" xfId="0" applyFont="1" applyBorder="1" applyAlignment="1" applyProtection="1"/>
    <xf numFmtId="37" fontId="6" fillId="0" borderId="1" xfId="0" applyNumberFormat="1" applyFont="1" applyBorder="1" applyAlignment="1" applyProtection="1"/>
    <xf numFmtId="0" fontId="6" fillId="0" borderId="1" xfId="0" applyFont="1" applyBorder="1" applyAlignment="1">
      <alignment horizontal="centerContinuous"/>
    </xf>
    <xf numFmtId="0" fontId="6" fillId="0" borderId="1" xfId="0" applyFont="1" applyBorder="1" applyAlignment="1" applyProtection="1">
      <alignment horizontal="centerContinuous"/>
    </xf>
    <xf numFmtId="5" fontId="6" fillId="0" borderId="1" xfId="0" applyNumberFormat="1" applyFont="1" applyBorder="1" applyAlignment="1" applyProtection="1">
      <alignment horizontal="center"/>
    </xf>
    <xf numFmtId="5" fontId="6" fillId="0" borderId="1" xfId="0" applyNumberFormat="1" applyFont="1" applyBorder="1" applyAlignment="1" applyProtection="1">
      <alignment horizontal="centerContinuous"/>
    </xf>
    <xf numFmtId="166" fontId="6" fillId="0" borderId="1" xfId="1" applyNumberFormat="1" applyFont="1" applyBorder="1" applyAlignment="1" applyProtection="1">
      <alignment horizontal="centerContinuous"/>
    </xf>
    <xf numFmtId="166" fontId="6" fillId="0" borderId="1" xfId="1" applyNumberFormat="1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37" fontId="6" fillId="0" borderId="0" xfId="0" applyNumberFormat="1" applyFont="1" applyBorder="1" applyProtection="1"/>
    <xf numFmtId="165" fontId="6" fillId="0" borderId="0" xfId="1" applyNumberFormat="1" applyFont="1" applyBorder="1"/>
    <xf numFmtId="165" fontId="6" fillId="0" borderId="0" xfId="1" applyNumberFormat="1" applyFont="1"/>
    <xf numFmtId="166" fontId="6" fillId="0" borderId="0" xfId="1" applyNumberFormat="1" applyFont="1" applyBorder="1" applyProtection="1"/>
    <xf numFmtId="5" fontId="6" fillId="0" borderId="0" xfId="0" applyNumberFormat="1" applyFont="1" applyBorder="1" applyProtection="1"/>
    <xf numFmtId="166" fontId="6" fillId="0" borderId="0" xfId="0" applyNumberFormat="1" applyFont="1"/>
    <xf numFmtId="165" fontId="6" fillId="0" borderId="0" xfId="0" applyNumberFormat="1" applyFont="1"/>
    <xf numFmtId="5" fontId="6" fillId="0" borderId="0" xfId="0" applyNumberFormat="1" applyFont="1"/>
    <xf numFmtId="5" fontId="6" fillId="0" borderId="0" xfId="0" applyNumberFormat="1" applyFont="1" applyBorder="1"/>
    <xf numFmtId="16" fontId="6" fillId="0" borderId="0" xfId="0" applyNumberFormat="1" applyFont="1" applyBorder="1"/>
    <xf numFmtId="0" fontId="6" fillId="0" borderId="0" xfId="0" applyFont="1" applyAlignment="1" applyProtection="1">
      <alignment horizontal="left"/>
    </xf>
    <xf numFmtId="0" fontId="6" fillId="0" borderId="0" xfId="0" applyFont="1"/>
    <xf numFmtId="3" fontId="6" fillId="0" borderId="0" xfId="0" applyNumberFormat="1" applyFont="1"/>
    <xf numFmtId="166" fontId="6" fillId="0" borderId="0" xfId="1" applyNumberFormat="1" applyFont="1"/>
    <xf numFmtId="0" fontId="7" fillId="0" borderId="0" xfId="0" applyFont="1" applyAlignment="1" applyProtection="1">
      <alignment horizontal="left"/>
    </xf>
    <xf numFmtId="166" fontId="6" fillId="0" borderId="1" xfId="0" applyNumberFormat="1" applyFont="1" applyBorder="1"/>
    <xf numFmtId="165" fontId="6" fillId="0" borderId="1" xfId="0" applyNumberFormat="1" applyFont="1" applyBorder="1"/>
    <xf numFmtId="0" fontId="5" fillId="0" borderId="0" xfId="0" applyFont="1"/>
    <xf numFmtId="37" fontId="6" fillId="0" borderId="0" xfId="0" applyNumberFormat="1" applyFont="1" applyProtection="1"/>
    <xf numFmtId="165" fontId="7" fillId="0" borderId="0" xfId="1" applyNumberFormat="1" applyFont="1"/>
    <xf numFmtId="165" fontId="6" fillId="0" borderId="0" xfId="1" applyNumberFormat="1" applyFont="1" applyProtection="1"/>
    <xf numFmtId="164" fontId="6" fillId="0" borderId="0" xfId="0" applyNumberFormat="1" applyFont="1" applyProtection="1"/>
    <xf numFmtId="0" fontId="8" fillId="0" borderId="0" xfId="0" applyFont="1" applyAlignment="1" applyProtection="1">
      <alignment horizontal="left"/>
    </xf>
    <xf numFmtId="166" fontId="6" fillId="0" borderId="0" xfId="1" applyNumberFormat="1" applyFont="1" applyProtection="1"/>
    <xf numFmtId="164" fontId="6" fillId="0" borderId="0" xfId="0" applyNumberFormat="1" applyFont="1" applyBorder="1" applyProtection="1"/>
    <xf numFmtId="166" fontId="6" fillId="0" borderId="0" xfId="0" applyNumberFormat="1" applyFont="1" applyBorder="1" applyProtection="1"/>
    <xf numFmtId="165" fontId="6" fillId="0" borderId="0" xfId="1" applyNumberFormat="1" applyFont="1" applyBorder="1" applyProtection="1"/>
    <xf numFmtId="37" fontId="5" fillId="0" borderId="0" xfId="0" quotePrefix="1" applyNumberFormat="1" applyFont="1" applyAlignment="1" applyProtection="1">
      <alignment horizontal="left"/>
    </xf>
    <xf numFmtId="0" fontId="5" fillId="0" borderId="0" xfId="0" applyFont="1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/>
    </xf>
    <xf numFmtId="37" fontId="6" fillId="0" borderId="0" xfId="0" applyNumberFormat="1" applyFont="1"/>
    <xf numFmtId="37" fontId="6" fillId="0" borderId="1" xfId="0" applyNumberFormat="1" applyFont="1" applyBorder="1"/>
    <xf numFmtId="0" fontId="6" fillId="0" borderId="2" xfId="0" applyFont="1" applyBorder="1" applyAlignment="1" applyProtection="1">
      <alignment horizontal="center"/>
    </xf>
    <xf numFmtId="166" fontId="4" fillId="0" borderId="0" xfId="1" applyNumberFormat="1" applyFont="1" applyAlignment="1" applyProtection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/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Alignment="1"/>
    <xf numFmtId="0" fontId="5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Q16" transitionEvaluation="1"/>
  <dimension ref="A1:FD94"/>
  <sheetViews>
    <sheetView showGridLines="0" tabSelected="1" topLeftCell="Q16" workbookViewId="0">
      <selection activeCell="V47" sqref="V47"/>
    </sheetView>
  </sheetViews>
  <sheetFormatPr defaultColWidth="9.796875" defaultRowHeight="11.25"/>
  <cols>
    <col min="1" max="1" width="25" style="72" customWidth="1"/>
    <col min="2" max="2" width="13" style="66" customWidth="1"/>
    <col min="3" max="3" width="5" style="66" customWidth="1"/>
    <col min="4" max="4" width="13" style="66" customWidth="1"/>
    <col min="5" max="5" width="6" style="66" customWidth="1"/>
    <col min="6" max="6" width="14" style="66" customWidth="1"/>
    <col min="7" max="7" width="5" style="66" customWidth="1"/>
    <col min="8" max="8" width="10" style="66" customWidth="1"/>
    <col min="9" max="9" width="3" style="66" customWidth="1"/>
    <col min="10" max="10" width="10" style="66" customWidth="1"/>
    <col min="11" max="11" width="6" style="66" customWidth="1"/>
    <col min="12" max="12" width="16" style="66" customWidth="1"/>
    <col min="13" max="13" width="4" style="66" customWidth="1"/>
    <col min="14" max="14" width="10.19921875" style="66" customWidth="1"/>
    <col min="15" max="15" width="4" style="66" customWidth="1"/>
    <col min="16" max="16" width="12.19921875" style="68" customWidth="1"/>
    <col min="17" max="17" width="4" style="66" customWidth="1"/>
    <col min="18" max="18" width="7" style="66" customWidth="1"/>
    <col min="19" max="19" width="22" style="66" customWidth="1"/>
    <col min="20" max="20" width="8" style="66" customWidth="1"/>
    <col min="21" max="21" width="14.3984375" style="68" customWidth="1"/>
    <col min="22" max="22" width="8" style="66" customWidth="1"/>
    <col min="23" max="23" width="9.796875" style="66" customWidth="1"/>
    <col min="24" max="24" width="8" style="66" customWidth="1"/>
    <col min="25" max="25" width="10.19921875" style="66" customWidth="1"/>
    <col min="26" max="26" width="8" style="66" customWidth="1"/>
    <col min="27" max="27" width="6" style="66" customWidth="1"/>
    <col min="28" max="28" width="9" style="66" customWidth="1"/>
    <col min="29" max="29" width="14" style="68" customWidth="1"/>
    <col min="30" max="30" width="8" style="68" customWidth="1"/>
    <col min="31" max="31" width="10" style="68" customWidth="1"/>
    <col min="32" max="32" width="8" style="68" customWidth="1"/>
    <col min="33" max="33" width="10" style="68" bestFit="1" customWidth="1"/>
    <col min="34" max="34" width="7" style="66" customWidth="1"/>
    <col min="35" max="35" width="6.796875" style="66" customWidth="1"/>
    <col min="36" max="36" width="13.59765625" style="32" customWidth="1"/>
    <col min="37" max="37" width="9.796875" style="32"/>
    <col min="38" max="38" width="13.796875" style="34" customWidth="1"/>
    <col min="39" max="39" width="9.796875" style="34"/>
    <col min="40" max="40" width="12.3984375" style="34" customWidth="1"/>
    <col min="41" max="41" width="9.796875" style="34"/>
    <col min="42" max="42" width="12.796875" style="34" customWidth="1"/>
    <col min="43" max="47" width="9.796875" style="34"/>
    <col min="48" max="48" width="12.796875" style="34" customWidth="1"/>
    <col min="49" max="53" width="9.796875" style="15"/>
    <col min="54" max="54" width="15.796875" style="15" customWidth="1"/>
    <col min="55" max="77" width="9.796875" style="15"/>
    <col min="78" max="115" width="9.796875" style="10"/>
    <col min="116" max="160" width="9.796875" style="11"/>
  </cols>
  <sheetData>
    <row r="1" spans="1:160" s="2" customFormat="1" ht="15" customHeight="1">
      <c r="A1" s="95" t="s">
        <v>34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89" t="s">
        <v>38</v>
      </c>
      <c r="T1" s="89"/>
      <c r="U1" s="90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19"/>
      <c r="AK1" s="19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</row>
    <row r="2" spans="1:160" s="4" customFormat="1" ht="15" customHeight="1">
      <c r="A2" s="96" t="s">
        <v>19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6" t="s">
        <v>19</v>
      </c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21"/>
      <c r="AK2" s="21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</row>
    <row r="3" spans="1:160" s="3" customFormat="1" ht="12" customHeight="1">
      <c r="A3" s="93" t="s">
        <v>20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3" t="s">
        <v>20</v>
      </c>
      <c r="T3" s="93"/>
      <c r="U3" s="94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23"/>
      <c r="AK3" s="23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</row>
    <row r="4" spans="1:160" s="2" customFormat="1" ht="15" customHeight="1">
      <c r="A4" s="91" t="s">
        <v>42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1" t="s">
        <v>42</v>
      </c>
      <c r="T4" s="91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19"/>
      <c r="AK4" s="19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</row>
    <row r="5" spans="1:160" ht="11.1" customHeight="1">
      <c r="A5" s="25" t="s">
        <v>0</v>
      </c>
      <c r="B5" s="26" t="s">
        <v>1</v>
      </c>
      <c r="C5" s="27"/>
      <c r="D5" s="28"/>
      <c r="E5" s="27"/>
      <c r="F5" s="88" t="s">
        <v>21</v>
      </c>
      <c r="G5" s="88"/>
      <c r="H5" s="88"/>
      <c r="I5" s="88"/>
      <c r="J5" s="88"/>
      <c r="K5" s="27"/>
      <c r="L5" s="88" t="s">
        <v>22</v>
      </c>
      <c r="M5" s="88"/>
      <c r="N5" s="88"/>
      <c r="O5" s="88"/>
      <c r="P5" s="88"/>
      <c r="Q5" s="88"/>
      <c r="R5" s="88"/>
      <c r="S5" s="25" t="s">
        <v>0</v>
      </c>
      <c r="T5" s="25"/>
      <c r="U5" s="29"/>
      <c r="V5" s="30" t="s">
        <v>30</v>
      </c>
      <c r="W5" s="31"/>
      <c r="X5" s="31"/>
      <c r="Y5" s="31"/>
      <c r="Z5" s="31"/>
      <c r="AA5" s="31"/>
      <c r="AB5" s="32"/>
      <c r="AC5" s="29"/>
      <c r="AD5" s="30" t="s">
        <v>31</v>
      </c>
      <c r="AE5" s="33"/>
      <c r="AF5" s="33"/>
      <c r="AG5" s="33"/>
      <c r="AH5" s="31"/>
      <c r="AI5" s="31"/>
    </row>
    <row r="6" spans="1:160" ht="11.1" customHeight="1">
      <c r="A6" s="25" t="s">
        <v>2</v>
      </c>
      <c r="B6" s="26"/>
      <c r="C6" s="27"/>
      <c r="D6" s="28" t="s">
        <v>3</v>
      </c>
      <c r="E6" s="27"/>
      <c r="F6" s="27"/>
      <c r="G6" s="27"/>
      <c r="H6" s="41" t="s">
        <v>6</v>
      </c>
      <c r="I6" s="36"/>
      <c r="J6" s="35" t="s">
        <v>4</v>
      </c>
      <c r="K6" s="27"/>
      <c r="L6" s="37" t="s">
        <v>5</v>
      </c>
      <c r="M6" s="27"/>
      <c r="N6" s="38" t="s">
        <v>4</v>
      </c>
      <c r="O6" s="35"/>
      <c r="P6" s="39" t="s">
        <v>4</v>
      </c>
      <c r="Q6" s="32"/>
      <c r="R6" s="35" t="s">
        <v>4</v>
      </c>
      <c r="S6" s="25" t="s">
        <v>2</v>
      </c>
      <c r="T6" s="25"/>
      <c r="U6" s="38" t="s">
        <v>5</v>
      </c>
      <c r="V6" s="32"/>
      <c r="W6" s="40" t="s">
        <v>6</v>
      </c>
      <c r="X6" s="32"/>
      <c r="Y6" s="41" t="s">
        <v>4</v>
      </c>
      <c r="Z6" s="32"/>
      <c r="AA6" s="40" t="s">
        <v>4</v>
      </c>
      <c r="AB6" s="32"/>
      <c r="AC6" s="38" t="s">
        <v>5</v>
      </c>
      <c r="AD6" s="42"/>
      <c r="AE6" s="38" t="s">
        <v>4</v>
      </c>
      <c r="AF6" s="42"/>
      <c r="AG6" s="38" t="s">
        <v>4</v>
      </c>
      <c r="AH6" s="32"/>
      <c r="AI6" s="40" t="s">
        <v>7</v>
      </c>
    </row>
    <row r="7" spans="1:160" ht="11.1" customHeight="1">
      <c r="A7" s="43" t="s">
        <v>8</v>
      </c>
      <c r="B7" s="44" t="s">
        <v>39</v>
      </c>
      <c r="C7" s="45"/>
      <c r="D7" s="44" t="s">
        <v>40</v>
      </c>
      <c r="E7" s="45"/>
      <c r="F7" s="51" t="s">
        <v>9</v>
      </c>
      <c r="G7" s="45"/>
      <c r="H7" s="46" t="s">
        <v>10</v>
      </c>
      <c r="I7" s="45"/>
      <c r="J7" s="46" t="s">
        <v>11</v>
      </c>
      <c r="K7" s="45"/>
      <c r="L7" s="46" t="s">
        <v>12</v>
      </c>
      <c r="M7" s="45"/>
      <c r="N7" s="47" t="s">
        <v>10</v>
      </c>
      <c r="O7" s="48"/>
      <c r="P7" s="49" t="s">
        <v>11</v>
      </c>
      <c r="Q7" s="31"/>
      <c r="R7" s="48" t="s">
        <v>13</v>
      </c>
      <c r="S7" s="43" t="s">
        <v>8</v>
      </c>
      <c r="T7" s="43"/>
      <c r="U7" s="50" t="s">
        <v>12</v>
      </c>
      <c r="V7" s="31"/>
      <c r="W7" s="47" t="s">
        <v>10</v>
      </c>
      <c r="X7" s="31"/>
      <c r="Y7" s="51" t="s">
        <v>11</v>
      </c>
      <c r="Z7" s="31"/>
      <c r="AA7" s="52" t="s">
        <v>13</v>
      </c>
      <c r="AB7" s="31"/>
      <c r="AC7" s="50" t="s">
        <v>12</v>
      </c>
      <c r="AD7" s="33"/>
      <c r="AE7" s="53" t="s">
        <v>41</v>
      </c>
      <c r="AF7" s="33"/>
      <c r="AG7" s="50" t="s">
        <v>11</v>
      </c>
      <c r="AH7" s="31"/>
      <c r="AI7" s="52" t="s">
        <v>14</v>
      </c>
      <c r="BF7" s="16"/>
    </row>
    <row r="8" spans="1:160" ht="10.5" customHeight="1">
      <c r="A8" s="54" t="s">
        <v>15</v>
      </c>
      <c r="B8" s="55"/>
      <c r="C8" s="32"/>
      <c r="D8" s="21"/>
      <c r="E8" s="32"/>
      <c r="F8" s="32"/>
      <c r="G8" s="32"/>
      <c r="H8" s="56"/>
      <c r="I8" s="56"/>
      <c r="J8" s="57"/>
      <c r="K8" s="32"/>
      <c r="L8" s="32"/>
      <c r="M8" s="32"/>
      <c r="N8" s="32"/>
      <c r="O8" s="32"/>
      <c r="P8" s="58"/>
      <c r="Q8" s="32"/>
      <c r="R8" s="32"/>
      <c r="S8" s="54" t="s">
        <v>15</v>
      </c>
      <c r="T8" s="54"/>
      <c r="U8" s="42"/>
      <c r="V8" s="32"/>
      <c r="W8" s="32"/>
      <c r="X8" s="32"/>
      <c r="Y8" s="59"/>
      <c r="Z8" s="32"/>
      <c r="AA8" s="32"/>
      <c r="AB8" s="32"/>
      <c r="AC8" s="42"/>
      <c r="AD8" s="42"/>
      <c r="AE8" s="42"/>
      <c r="AF8" s="58"/>
      <c r="AG8" s="58"/>
      <c r="AH8" s="32"/>
      <c r="AI8" s="55"/>
      <c r="BF8" s="16"/>
    </row>
    <row r="9" spans="1:160" ht="10.5" customHeight="1">
      <c r="A9" s="40" t="s">
        <v>16</v>
      </c>
      <c r="B9" s="86">
        <v>1705864</v>
      </c>
      <c r="C9" s="60"/>
      <c r="D9" s="60">
        <v>2509080</v>
      </c>
      <c r="E9" s="60"/>
      <c r="F9" s="60">
        <v>68384760</v>
      </c>
      <c r="G9" s="60"/>
      <c r="H9" s="61">
        <f>F9/D9</f>
        <v>27.254914151800659</v>
      </c>
      <c r="I9" s="60"/>
      <c r="J9" s="61">
        <f t="shared" ref="J9:J33" si="0">F9/B9</f>
        <v>40.088049223150264</v>
      </c>
      <c r="K9" s="60"/>
      <c r="L9" s="62">
        <v>36535206</v>
      </c>
      <c r="M9" s="62"/>
      <c r="N9" s="62">
        <f t="shared" ref="N9:N15" si="1">L9/D9*1000</f>
        <v>14561.196135635371</v>
      </c>
      <c r="O9" s="62"/>
      <c r="P9" s="62">
        <f t="shared" ref="P9:P15" si="2">L9/B9*1000</f>
        <v>21417.420146037432</v>
      </c>
      <c r="Q9" s="62"/>
      <c r="R9" s="62">
        <f t="shared" ref="R9:R15" si="3">L9/F9*1000</f>
        <v>534.25947535678995</v>
      </c>
      <c r="S9" s="40" t="s">
        <v>16</v>
      </c>
      <c r="T9" s="40"/>
      <c r="U9" s="62">
        <v>5269145</v>
      </c>
      <c r="V9" s="62"/>
      <c r="W9" s="62">
        <f t="shared" ref="W9:W15" si="4">U9/D9*1000</f>
        <v>2100.0306885392256</v>
      </c>
      <c r="X9" s="62"/>
      <c r="Y9" s="62">
        <f t="shared" ref="Y9:Y15" si="5">U9/B9*1000</f>
        <v>3088.8423696144591</v>
      </c>
      <c r="Z9" s="62"/>
      <c r="AA9" s="62">
        <f t="shared" ref="AA9:AA15" si="6">U9/F9*1000</f>
        <v>77.05145122977693</v>
      </c>
      <c r="AB9" s="62"/>
      <c r="AC9" s="62">
        <v>25530079</v>
      </c>
      <c r="AD9" s="62"/>
      <c r="AE9" s="62">
        <v>10183</v>
      </c>
      <c r="AF9" s="62"/>
      <c r="AG9" s="62">
        <f t="shared" ref="AG9:AG15" si="7">AC9/B9*1000</f>
        <v>14966.069393574166</v>
      </c>
      <c r="AH9" s="62"/>
      <c r="AI9" s="62">
        <f t="shared" ref="AI9:AI15" si="8">AC9/F9*1000</f>
        <v>373.32994953846446</v>
      </c>
      <c r="AJ9" s="63"/>
      <c r="AK9" s="63"/>
      <c r="AL9" s="63"/>
      <c r="AM9" s="63"/>
      <c r="AN9" s="63"/>
      <c r="AO9" s="63"/>
      <c r="AP9" s="63"/>
    </row>
    <row r="10" spans="1:160" ht="10.5" customHeight="1">
      <c r="A10" s="40" t="s">
        <v>23</v>
      </c>
      <c r="B10" s="60">
        <v>380727</v>
      </c>
      <c r="C10" s="60"/>
      <c r="D10" s="60">
        <v>560718</v>
      </c>
      <c r="E10" s="60"/>
      <c r="F10" s="60">
        <v>2640726</v>
      </c>
      <c r="G10" s="60"/>
      <c r="H10" s="61">
        <f t="shared" ref="H10:H33" si="9">F10/D10</f>
        <v>4.7095438348688647</v>
      </c>
      <c r="I10" s="60"/>
      <c r="J10" s="61">
        <f t="shared" si="0"/>
        <v>6.9360092664822828</v>
      </c>
      <c r="K10" s="60"/>
      <c r="L10" s="60">
        <v>2360528</v>
      </c>
      <c r="M10" s="60"/>
      <c r="N10" s="86">
        <f t="shared" si="1"/>
        <v>4209.8309667248059</v>
      </c>
      <c r="O10" s="60"/>
      <c r="P10" s="86">
        <f t="shared" si="2"/>
        <v>6200.0541070110603</v>
      </c>
      <c r="Q10" s="60"/>
      <c r="R10" s="86">
        <f t="shared" si="3"/>
        <v>893.89357320676208</v>
      </c>
      <c r="S10" s="40" t="s">
        <v>23</v>
      </c>
      <c r="T10" s="40"/>
      <c r="U10" s="60">
        <v>64085</v>
      </c>
      <c r="V10" s="60"/>
      <c r="W10" s="86">
        <f t="shared" si="4"/>
        <v>114.2909626585913</v>
      </c>
      <c r="X10" s="60"/>
      <c r="Y10" s="86">
        <f t="shared" si="5"/>
        <v>168.32270892266638</v>
      </c>
      <c r="Z10" s="60"/>
      <c r="AA10" s="86">
        <f t="shared" si="6"/>
        <v>24.26794752655141</v>
      </c>
      <c r="AB10" s="60"/>
      <c r="AC10" s="60">
        <v>1188445</v>
      </c>
      <c r="AD10" s="60"/>
      <c r="AE10" s="60">
        <v>2122</v>
      </c>
      <c r="AF10" s="60"/>
      <c r="AG10" s="86">
        <f t="shared" si="7"/>
        <v>3121.5148912475343</v>
      </c>
      <c r="AH10" s="60"/>
      <c r="AI10" s="86">
        <f t="shared" si="8"/>
        <v>450.04479828653183</v>
      </c>
      <c r="AK10" s="64"/>
    </row>
    <row r="11" spans="1:160">
      <c r="A11" s="40" t="s">
        <v>24</v>
      </c>
      <c r="B11" s="60">
        <v>527475</v>
      </c>
      <c r="C11" s="60"/>
      <c r="D11" s="60">
        <v>752013</v>
      </c>
      <c r="E11" s="60"/>
      <c r="F11" s="60">
        <v>10826905</v>
      </c>
      <c r="G11" s="60"/>
      <c r="H11" s="61">
        <f t="shared" si="9"/>
        <v>14.397231164886778</v>
      </c>
      <c r="I11" s="60"/>
      <c r="J11" s="61">
        <f t="shared" si="0"/>
        <v>20.525911180624675</v>
      </c>
      <c r="K11" s="60"/>
      <c r="L11" s="60">
        <v>7200096</v>
      </c>
      <c r="M11" s="60"/>
      <c r="N11" s="86">
        <f t="shared" si="1"/>
        <v>9574.4302292646535</v>
      </c>
      <c r="O11" s="60"/>
      <c r="P11" s="86">
        <f t="shared" si="2"/>
        <v>13650.118015071805</v>
      </c>
      <c r="Q11" s="60"/>
      <c r="R11" s="86">
        <f t="shared" si="3"/>
        <v>665.01885811319119</v>
      </c>
      <c r="S11" s="40" t="s">
        <v>24</v>
      </c>
      <c r="T11" s="40"/>
      <c r="U11" s="60">
        <v>292748</v>
      </c>
      <c r="V11" s="60"/>
      <c r="W11" s="86">
        <f t="shared" si="4"/>
        <v>389.28582351634878</v>
      </c>
      <c r="X11" s="60"/>
      <c r="Y11" s="86">
        <f t="shared" si="5"/>
        <v>554.99881510972079</v>
      </c>
      <c r="Z11" s="60"/>
      <c r="AA11" s="86">
        <f t="shared" si="6"/>
        <v>27.038936796803888</v>
      </c>
      <c r="AB11" s="60"/>
      <c r="AC11" s="60">
        <v>4809188</v>
      </c>
      <c r="AD11" s="60"/>
      <c r="AE11" s="60">
        <v>6401</v>
      </c>
      <c r="AF11" s="60"/>
      <c r="AG11" s="86">
        <f t="shared" si="7"/>
        <v>9117.3761789658274</v>
      </c>
      <c r="AH11" s="60"/>
      <c r="AI11" s="86">
        <f t="shared" si="8"/>
        <v>444.18862084778613</v>
      </c>
      <c r="AK11" s="64"/>
    </row>
    <row r="12" spans="1:160">
      <c r="A12" s="40" t="s">
        <v>25</v>
      </c>
      <c r="B12" s="60">
        <v>426000</v>
      </c>
      <c r="C12" s="60"/>
      <c r="D12" s="60">
        <v>642891</v>
      </c>
      <c r="E12" s="60"/>
      <c r="F12" s="60">
        <v>18658359</v>
      </c>
      <c r="G12" s="60"/>
      <c r="H12" s="61">
        <f t="shared" si="9"/>
        <v>29.022585477164871</v>
      </c>
      <c r="I12" s="60"/>
      <c r="J12" s="61">
        <f t="shared" si="0"/>
        <v>43.798964788732391</v>
      </c>
      <c r="K12" s="60"/>
      <c r="L12" s="60">
        <v>10050209</v>
      </c>
      <c r="M12" s="60"/>
      <c r="N12" s="86">
        <f t="shared" si="1"/>
        <v>15632.835115128382</v>
      </c>
      <c r="O12" s="60"/>
      <c r="P12" s="86">
        <f t="shared" si="2"/>
        <v>23592.039906103288</v>
      </c>
      <c r="Q12" s="60"/>
      <c r="R12" s="86">
        <f t="shared" si="3"/>
        <v>538.6437789089598</v>
      </c>
      <c r="S12" s="40" t="s">
        <v>25</v>
      </c>
      <c r="T12" s="40"/>
      <c r="U12" s="60">
        <v>1218898</v>
      </c>
      <c r="V12" s="60"/>
      <c r="W12" s="86">
        <f t="shared" si="4"/>
        <v>1895.9637014672783</v>
      </c>
      <c r="X12" s="60"/>
      <c r="Y12" s="86">
        <f t="shared" si="5"/>
        <v>2861.2629107981224</v>
      </c>
      <c r="Z12" s="60"/>
      <c r="AA12" s="86">
        <f t="shared" si="6"/>
        <v>65.327181238178554</v>
      </c>
      <c r="AB12" s="60"/>
      <c r="AC12" s="60">
        <v>7394349</v>
      </c>
      <c r="AD12" s="60"/>
      <c r="AE12" s="60">
        <v>11510</v>
      </c>
      <c r="AF12" s="60"/>
      <c r="AG12" s="86">
        <f t="shared" si="7"/>
        <v>17357.62676056338</v>
      </c>
      <c r="AH12" s="60"/>
      <c r="AI12" s="86">
        <f t="shared" si="8"/>
        <v>396.30221500186593</v>
      </c>
    </row>
    <row r="13" spans="1:160">
      <c r="A13" s="65" t="s">
        <v>26</v>
      </c>
      <c r="B13" s="60">
        <v>183189</v>
      </c>
      <c r="C13" s="60"/>
      <c r="D13" s="60">
        <v>284649</v>
      </c>
      <c r="E13" s="60"/>
      <c r="F13" s="60">
        <v>14088590</v>
      </c>
      <c r="G13" s="60"/>
      <c r="H13" s="61">
        <f t="shared" si="9"/>
        <v>49.494605637117992</v>
      </c>
      <c r="I13" s="60"/>
      <c r="J13" s="61">
        <f t="shared" si="0"/>
        <v>76.907401645295295</v>
      </c>
      <c r="K13" s="60"/>
      <c r="L13" s="60">
        <v>6879716</v>
      </c>
      <c r="M13" s="60"/>
      <c r="N13" s="86">
        <f t="shared" si="1"/>
        <v>24169.120566030444</v>
      </c>
      <c r="O13" s="60"/>
      <c r="P13" s="86">
        <f t="shared" si="2"/>
        <v>37555.289891860317</v>
      </c>
      <c r="Q13" s="60"/>
      <c r="R13" s="86">
        <f t="shared" si="3"/>
        <v>488.31827741456027</v>
      </c>
      <c r="S13" s="65" t="s">
        <v>26</v>
      </c>
      <c r="T13" s="65"/>
      <c r="U13" s="60">
        <v>1322552</v>
      </c>
      <c r="V13" s="60"/>
      <c r="W13" s="86">
        <f t="shared" si="4"/>
        <v>4646.2555638698886</v>
      </c>
      <c r="X13" s="60"/>
      <c r="Y13" s="86">
        <f t="shared" si="5"/>
        <v>7219.6037971712276</v>
      </c>
      <c r="Z13" s="60"/>
      <c r="AA13" s="86">
        <f t="shared" si="6"/>
        <v>93.873978872264715</v>
      </c>
      <c r="AB13" s="60"/>
      <c r="AC13" s="60">
        <v>5009656</v>
      </c>
      <c r="AD13" s="60"/>
      <c r="AE13" s="60">
        <v>17607</v>
      </c>
      <c r="AF13" s="60"/>
      <c r="AG13" s="86">
        <f t="shared" si="7"/>
        <v>27346.925852534812</v>
      </c>
      <c r="AH13" s="60"/>
      <c r="AI13" s="86">
        <f t="shared" si="8"/>
        <v>355.58249619017943</v>
      </c>
    </row>
    <row r="14" spans="1:160">
      <c r="A14" s="65" t="s">
        <v>27</v>
      </c>
      <c r="B14" s="60">
        <v>81728</v>
      </c>
      <c r="C14" s="60"/>
      <c r="D14" s="60">
        <v>130459</v>
      </c>
      <c r="E14" s="60"/>
      <c r="F14" s="60">
        <v>9054365</v>
      </c>
      <c r="G14" s="60"/>
      <c r="H14" s="61">
        <f t="shared" si="9"/>
        <v>69.403912340275483</v>
      </c>
      <c r="I14" s="60"/>
      <c r="J14" s="61">
        <f t="shared" si="0"/>
        <v>110.78657253328113</v>
      </c>
      <c r="K14" s="60"/>
      <c r="L14" s="60">
        <v>4208311</v>
      </c>
      <c r="M14" s="60"/>
      <c r="N14" s="86">
        <f t="shared" si="1"/>
        <v>32257.728481745224</v>
      </c>
      <c r="O14" s="60"/>
      <c r="P14" s="86">
        <f t="shared" si="2"/>
        <v>51491.667482380581</v>
      </c>
      <c r="Q14" s="60"/>
      <c r="R14" s="86">
        <f t="shared" si="3"/>
        <v>464.782566198734</v>
      </c>
      <c r="S14" s="65" t="s">
        <v>27</v>
      </c>
      <c r="T14" s="65"/>
      <c r="U14" s="60">
        <v>955493</v>
      </c>
      <c r="V14" s="60"/>
      <c r="W14" s="86">
        <f t="shared" si="4"/>
        <v>7324.0864946075008</v>
      </c>
      <c r="X14" s="60"/>
      <c r="Y14" s="86">
        <f t="shared" si="5"/>
        <v>11691.134005481597</v>
      </c>
      <c r="Z14" s="60"/>
      <c r="AA14" s="86">
        <f t="shared" si="6"/>
        <v>105.52843849347801</v>
      </c>
      <c r="AB14" s="60"/>
      <c r="AC14" s="60">
        <v>3010393</v>
      </c>
      <c r="AD14" s="60"/>
      <c r="AE14" s="60">
        <v>23085</v>
      </c>
      <c r="AF14" s="60"/>
      <c r="AG14" s="86">
        <f t="shared" si="7"/>
        <v>36834.291797180893</v>
      </c>
      <c r="AH14" s="60"/>
      <c r="AI14" s="86">
        <f t="shared" si="8"/>
        <v>332.47974871788358</v>
      </c>
    </row>
    <row r="15" spans="1:160">
      <c r="A15" s="65" t="s">
        <v>32</v>
      </c>
      <c r="B15" s="60">
        <v>106745</v>
      </c>
      <c r="C15" s="60"/>
      <c r="D15" s="60">
        <v>138350</v>
      </c>
      <c r="E15" s="60"/>
      <c r="F15" s="60">
        <v>13115815</v>
      </c>
      <c r="G15" s="60"/>
      <c r="H15" s="61">
        <f t="shared" si="9"/>
        <v>94.801698590531259</v>
      </c>
      <c r="I15" s="60"/>
      <c r="J15" s="61">
        <f t="shared" si="0"/>
        <v>122.8705325776383</v>
      </c>
      <c r="K15" s="60"/>
      <c r="L15" s="60">
        <v>5836346</v>
      </c>
      <c r="M15" s="60"/>
      <c r="N15" s="86">
        <f t="shared" si="1"/>
        <v>42185.370437296711</v>
      </c>
      <c r="O15" s="60"/>
      <c r="P15" s="86">
        <f t="shared" si="2"/>
        <v>54675.591362593099</v>
      </c>
      <c r="Q15" s="60"/>
      <c r="R15" s="86">
        <f t="shared" si="3"/>
        <v>444.98538596343423</v>
      </c>
      <c r="S15" s="65" t="s">
        <v>32</v>
      </c>
      <c r="T15" s="65"/>
      <c r="U15" s="60">
        <v>1415369</v>
      </c>
      <c r="V15" s="60"/>
      <c r="W15" s="86">
        <f t="shared" si="4"/>
        <v>10230.350560173474</v>
      </c>
      <c r="X15" s="60"/>
      <c r="Y15" s="86">
        <f t="shared" si="5"/>
        <v>13259.347042016019</v>
      </c>
      <c r="Z15" s="60"/>
      <c r="AA15" s="86">
        <f t="shared" si="6"/>
        <v>107.91315675007615</v>
      </c>
      <c r="AB15" s="60"/>
      <c r="AC15" s="60">
        <v>4118049</v>
      </c>
      <c r="AD15" s="60"/>
      <c r="AE15" s="60">
        <v>29770</v>
      </c>
      <c r="AF15" s="60"/>
      <c r="AG15" s="86">
        <f t="shared" si="7"/>
        <v>38578.37837837838</v>
      </c>
      <c r="AH15" s="60"/>
      <c r="AI15" s="86">
        <f t="shared" si="8"/>
        <v>313.9758375670898</v>
      </c>
    </row>
    <row r="16" spans="1:160">
      <c r="A16" s="66"/>
      <c r="B16" s="67"/>
      <c r="C16" s="67"/>
      <c r="D16" s="67"/>
      <c r="E16" s="67"/>
      <c r="F16" s="67"/>
      <c r="G16" s="67"/>
      <c r="H16" s="61"/>
      <c r="I16" s="57"/>
      <c r="J16" s="61"/>
      <c r="L16" s="67"/>
      <c r="M16" s="67"/>
      <c r="N16" s="67"/>
      <c r="O16" s="67"/>
      <c r="Q16" s="67"/>
      <c r="V16" s="67"/>
      <c r="W16" s="67"/>
      <c r="X16" s="67"/>
      <c r="Y16" s="67"/>
      <c r="Z16" s="67"/>
      <c r="AH16" s="67"/>
    </row>
    <row r="17" spans="1:37">
      <c r="A17" s="69" t="s">
        <v>17</v>
      </c>
      <c r="H17" s="61"/>
      <c r="I17" s="57"/>
      <c r="J17" s="61"/>
      <c r="S17" s="69" t="s">
        <v>17</v>
      </c>
      <c r="T17" s="69"/>
    </row>
    <row r="18" spans="1:37">
      <c r="A18" s="65" t="s">
        <v>16</v>
      </c>
      <c r="B18" s="60">
        <v>1564507</v>
      </c>
      <c r="C18" s="60"/>
      <c r="D18" s="60">
        <v>2289750</v>
      </c>
      <c r="E18" s="60"/>
      <c r="F18" s="60">
        <v>62527955</v>
      </c>
      <c r="G18" s="60"/>
      <c r="H18" s="61">
        <f t="shared" si="9"/>
        <v>27.307765039851514</v>
      </c>
      <c r="I18" s="60"/>
      <c r="J18" s="61">
        <f t="shared" si="0"/>
        <v>39.966554959485642</v>
      </c>
      <c r="K18" s="60"/>
      <c r="L18" s="60">
        <v>33356672</v>
      </c>
      <c r="M18" s="60"/>
      <c r="N18" s="86">
        <f t="shared" ref="N18:N24" si="10">L18/D18*1000</f>
        <v>14567.822688066382</v>
      </c>
      <c r="O18" s="60"/>
      <c r="P18" s="86">
        <f t="shared" ref="P18:P24" si="11">L18/B18*1000</f>
        <v>21320.88383113658</v>
      </c>
      <c r="Q18" s="60"/>
      <c r="R18" s="86">
        <f t="shared" ref="R18:R24" si="12">L18/F18*1000</f>
        <v>533.46814236928105</v>
      </c>
      <c r="S18" s="65" t="s">
        <v>16</v>
      </c>
      <c r="T18" s="65"/>
      <c r="U18" s="60">
        <v>4798984</v>
      </c>
      <c r="V18" s="60"/>
      <c r="W18" s="86">
        <f t="shared" ref="W18:W24" si="13">U18/D18*1000</f>
        <v>2095.8550060050225</v>
      </c>
      <c r="X18" s="60"/>
      <c r="Y18" s="86">
        <f t="shared" ref="Y18:Y24" si="14">U18/B18*1000</f>
        <v>3067.4097335454558</v>
      </c>
      <c r="Z18" s="60"/>
      <c r="AA18" s="86">
        <f t="shared" ref="AA18:AA24" si="15">U18/F18*1000</f>
        <v>76.749415521425576</v>
      </c>
      <c r="AB18" s="60"/>
      <c r="AC18" s="60">
        <v>23434248</v>
      </c>
      <c r="AD18" s="60"/>
      <c r="AE18" s="60">
        <v>10243</v>
      </c>
      <c r="AF18" s="60"/>
      <c r="AG18" s="86">
        <f t="shared" ref="AG18:AG24" si="16">AC18/B18*1000</f>
        <v>14978.678906518155</v>
      </c>
      <c r="AH18" s="60"/>
      <c r="AI18" s="86">
        <f t="shared" ref="AI18:AI24" si="17">AC18/F18*1000</f>
        <v>374.78033625120156</v>
      </c>
    </row>
    <row r="19" spans="1:37">
      <c r="A19" s="40" t="s">
        <v>23</v>
      </c>
      <c r="B19" s="60">
        <v>345163</v>
      </c>
      <c r="C19" s="60"/>
      <c r="D19" s="60">
        <v>505170</v>
      </c>
      <c r="E19" s="60"/>
      <c r="F19" s="60">
        <v>2385385</v>
      </c>
      <c r="G19" s="60"/>
      <c r="H19" s="61">
        <f t="shared" si="9"/>
        <v>4.7219450877922284</v>
      </c>
      <c r="I19" s="60"/>
      <c r="J19" s="61">
        <f t="shared" si="0"/>
        <v>6.9108942731405163</v>
      </c>
      <c r="K19" s="60"/>
      <c r="L19" s="60">
        <v>2128175</v>
      </c>
      <c r="M19" s="60"/>
      <c r="N19" s="86">
        <f t="shared" si="10"/>
        <v>4212.7897539442174</v>
      </c>
      <c r="O19" s="60"/>
      <c r="P19" s="86">
        <f t="shared" si="11"/>
        <v>6165.7101137723339</v>
      </c>
      <c r="Q19" s="60"/>
      <c r="R19" s="86">
        <f t="shared" si="12"/>
        <v>892.17254237785517</v>
      </c>
      <c r="S19" s="40" t="s">
        <v>23</v>
      </c>
      <c r="T19" s="40"/>
      <c r="U19" s="60">
        <v>56823</v>
      </c>
      <c r="V19" s="60"/>
      <c r="W19" s="86">
        <f t="shared" si="13"/>
        <v>112.48292653958073</v>
      </c>
      <c r="X19" s="60"/>
      <c r="Y19" s="86">
        <f t="shared" si="14"/>
        <v>164.62656773756169</v>
      </c>
      <c r="Z19" s="60"/>
      <c r="AA19" s="86">
        <f t="shared" si="15"/>
        <v>23.821311863703343</v>
      </c>
      <c r="AB19" s="60"/>
      <c r="AC19" s="60">
        <v>1083380</v>
      </c>
      <c r="AD19" s="60"/>
      <c r="AE19" s="60">
        <v>2147</v>
      </c>
      <c r="AF19" s="60"/>
      <c r="AG19" s="86">
        <f t="shared" si="16"/>
        <v>3138.7489389071252</v>
      </c>
      <c r="AH19" s="60"/>
      <c r="AI19" s="86">
        <f t="shared" si="17"/>
        <v>454.17406414478165</v>
      </c>
      <c r="AK19" s="64"/>
    </row>
    <row r="20" spans="1:37">
      <c r="A20" s="40" t="s">
        <v>24</v>
      </c>
      <c r="B20" s="60">
        <v>482267</v>
      </c>
      <c r="C20" s="60"/>
      <c r="D20" s="60">
        <v>684480</v>
      </c>
      <c r="E20" s="60"/>
      <c r="F20" s="60">
        <v>9849534</v>
      </c>
      <c r="G20" s="60"/>
      <c r="H20" s="61">
        <f t="shared" si="9"/>
        <v>14.389805399719496</v>
      </c>
      <c r="I20" s="60"/>
      <c r="J20" s="61">
        <f t="shared" si="0"/>
        <v>20.423404462673165</v>
      </c>
      <c r="K20" s="60"/>
      <c r="L20" s="60">
        <v>6555443</v>
      </c>
      <c r="M20" s="60"/>
      <c r="N20" s="86">
        <f t="shared" si="10"/>
        <v>9577.2601098644227</v>
      </c>
      <c r="O20" s="60"/>
      <c r="P20" s="86">
        <f t="shared" si="11"/>
        <v>13592.974431176091</v>
      </c>
      <c r="Q20" s="60"/>
      <c r="R20" s="86">
        <f t="shared" si="12"/>
        <v>665.55869546721704</v>
      </c>
      <c r="S20" s="40" t="s">
        <v>24</v>
      </c>
      <c r="T20" s="40"/>
      <c r="U20" s="60">
        <v>262738</v>
      </c>
      <c r="V20" s="60"/>
      <c r="W20" s="86">
        <f t="shared" si="13"/>
        <v>383.85051425899951</v>
      </c>
      <c r="X20" s="60"/>
      <c r="Y20" s="86">
        <f t="shared" si="14"/>
        <v>544.79779872974927</v>
      </c>
      <c r="Z20" s="60"/>
      <c r="AA20" s="86">
        <f t="shared" si="15"/>
        <v>26.675170622285275</v>
      </c>
      <c r="AB20" s="60"/>
      <c r="AC20" s="60">
        <v>4399682</v>
      </c>
      <c r="AD20" s="60"/>
      <c r="AE20" s="60">
        <v>6433</v>
      </c>
      <c r="AF20" s="60"/>
      <c r="AG20" s="86">
        <f t="shared" si="16"/>
        <v>9122.9173880858525</v>
      </c>
      <c r="AH20" s="60"/>
      <c r="AI20" s="86">
        <f t="shared" si="17"/>
        <v>446.68935606496711</v>
      </c>
      <c r="AK20" s="64"/>
    </row>
    <row r="21" spans="1:37">
      <c r="A21" s="40" t="s">
        <v>25</v>
      </c>
      <c r="B21" s="60">
        <v>396076</v>
      </c>
      <c r="C21" s="60"/>
      <c r="D21" s="60">
        <v>594085</v>
      </c>
      <c r="E21" s="60"/>
      <c r="F21" s="60">
        <v>17241975</v>
      </c>
      <c r="G21" s="60"/>
      <c r="H21" s="61">
        <f t="shared" si="9"/>
        <v>29.02274085358156</v>
      </c>
      <c r="I21" s="60"/>
      <c r="J21" s="61">
        <f t="shared" si="0"/>
        <v>43.531986285460363</v>
      </c>
      <c r="K21" s="60"/>
      <c r="L21" s="60">
        <v>9275887</v>
      </c>
      <c r="M21" s="60"/>
      <c r="N21" s="86">
        <f t="shared" si="10"/>
        <v>15613.737091493642</v>
      </c>
      <c r="O21" s="60"/>
      <c r="P21" s="86">
        <f t="shared" si="11"/>
        <v>23419.462426403014</v>
      </c>
      <c r="Q21" s="60"/>
      <c r="R21" s="86">
        <f t="shared" si="12"/>
        <v>537.98285869223218</v>
      </c>
      <c r="S21" s="40" t="s">
        <v>25</v>
      </c>
      <c r="T21" s="40"/>
      <c r="U21" s="60">
        <v>1119346</v>
      </c>
      <c r="V21" s="60"/>
      <c r="W21" s="86">
        <f t="shared" si="13"/>
        <v>1884.1512578166423</v>
      </c>
      <c r="X21" s="60"/>
      <c r="Y21" s="86">
        <f t="shared" si="14"/>
        <v>2826.0889324271102</v>
      </c>
      <c r="Z21" s="60"/>
      <c r="AA21" s="86">
        <f t="shared" si="15"/>
        <v>64.919825020045565</v>
      </c>
      <c r="AB21" s="60"/>
      <c r="AC21" s="60">
        <v>6857538</v>
      </c>
      <c r="AD21" s="60"/>
      <c r="AE21" s="60">
        <v>11551</v>
      </c>
      <c r="AF21" s="60"/>
      <c r="AG21" s="86">
        <f t="shared" si="16"/>
        <v>17313.69232167564</v>
      </c>
      <c r="AH21" s="60"/>
      <c r="AI21" s="86">
        <f t="shared" si="17"/>
        <v>397.72346265436533</v>
      </c>
    </row>
    <row r="22" spans="1:37">
      <c r="A22" s="65" t="s">
        <v>26</v>
      </c>
      <c r="B22" s="60">
        <v>169749</v>
      </c>
      <c r="C22" s="60"/>
      <c r="D22" s="60">
        <v>262273</v>
      </c>
      <c r="E22" s="60"/>
      <c r="F22" s="60">
        <v>12981456</v>
      </c>
      <c r="G22" s="60"/>
      <c r="H22" s="61">
        <f t="shared" si="9"/>
        <v>49.495967941801098</v>
      </c>
      <c r="I22" s="60"/>
      <c r="J22" s="61">
        <f t="shared" si="0"/>
        <v>76.474418111446894</v>
      </c>
      <c r="K22" s="60"/>
      <c r="L22" s="60">
        <v>6326923</v>
      </c>
      <c r="M22" s="60"/>
      <c r="N22" s="86">
        <f t="shared" si="10"/>
        <v>24123.424828327734</v>
      </c>
      <c r="O22" s="60"/>
      <c r="P22" s="86">
        <f t="shared" si="11"/>
        <v>37272.225462300223</v>
      </c>
      <c r="Q22" s="60"/>
      <c r="R22" s="86">
        <f t="shared" si="12"/>
        <v>487.38161574479784</v>
      </c>
      <c r="S22" s="65" t="s">
        <v>26</v>
      </c>
      <c r="T22" s="65"/>
      <c r="U22" s="60">
        <v>1215720</v>
      </c>
      <c r="V22" s="60"/>
      <c r="W22" s="86">
        <f t="shared" si="13"/>
        <v>4635.3227362328562</v>
      </c>
      <c r="X22" s="60"/>
      <c r="Y22" s="86">
        <f t="shared" si="14"/>
        <v>7161.868405704894</v>
      </c>
      <c r="Z22" s="60"/>
      <c r="AA22" s="86">
        <f t="shared" si="15"/>
        <v>93.650511930248811</v>
      </c>
      <c r="AB22" s="60"/>
      <c r="AC22" s="60">
        <v>4629106</v>
      </c>
      <c r="AD22" s="60"/>
      <c r="AE22" s="60">
        <v>17658</v>
      </c>
      <c r="AF22" s="60"/>
      <c r="AG22" s="86">
        <f t="shared" si="16"/>
        <v>27270.299088654425</v>
      </c>
      <c r="AH22" s="60"/>
      <c r="AI22" s="86">
        <f t="shared" si="17"/>
        <v>356.59374418401143</v>
      </c>
    </row>
    <row r="23" spans="1:37">
      <c r="A23" s="65" t="s">
        <v>27</v>
      </c>
      <c r="B23" s="60">
        <v>75198</v>
      </c>
      <c r="C23" s="60"/>
      <c r="D23" s="60">
        <v>119333</v>
      </c>
      <c r="E23" s="60"/>
      <c r="F23" s="60">
        <v>8281247</v>
      </c>
      <c r="G23" s="60"/>
      <c r="H23" s="61">
        <f t="shared" si="9"/>
        <v>69.396118424911805</v>
      </c>
      <c r="I23" s="60"/>
      <c r="J23" s="61">
        <f t="shared" si="0"/>
        <v>110.12589430569962</v>
      </c>
      <c r="K23" s="60"/>
      <c r="L23" s="60">
        <v>3840508</v>
      </c>
      <c r="M23" s="60"/>
      <c r="N23" s="86">
        <f t="shared" si="10"/>
        <v>32183.11782993807</v>
      </c>
      <c r="O23" s="60"/>
      <c r="P23" s="86">
        <f t="shared" si="11"/>
        <v>51071.943402750076</v>
      </c>
      <c r="Q23" s="60"/>
      <c r="R23" s="86">
        <f t="shared" si="12"/>
        <v>463.75962460726021</v>
      </c>
      <c r="S23" s="65" t="s">
        <v>27</v>
      </c>
      <c r="T23" s="65"/>
      <c r="U23" s="60">
        <v>872477</v>
      </c>
      <c r="V23" s="60"/>
      <c r="W23" s="86">
        <f t="shared" si="13"/>
        <v>7311.2801991067017</v>
      </c>
      <c r="X23" s="60"/>
      <c r="Y23" s="86">
        <f t="shared" si="14"/>
        <v>11602.3963403282</v>
      </c>
      <c r="Z23" s="60"/>
      <c r="AA23" s="86">
        <f t="shared" si="15"/>
        <v>105.355751374159</v>
      </c>
      <c r="AB23" s="60"/>
      <c r="AC23" s="60">
        <v>2759942</v>
      </c>
      <c r="AD23" s="60"/>
      <c r="AE23" s="60">
        <v>23138</v>
      </c>
      <c r="AF23" s="60"/>
      <c r="AG23" s="86">
        <f t="shared" si="16"/>
        <v>36702.332508843319</v>
      </c>
      <c r="AH23" s="60"/>
      <c r="AI23" s="86">
        <f t="shared" si="17"/>
        <v>333.27613582833601</v>
      </c>
    </row>
    <row r="24" spans="1:37">
      <c r="A24" s="65" t="s">
        <v>32</v>
      </c>
      <c r="B24" s="60">
        <v>96054</v>
      </c>
      <c r="C24" s="60"/>
      <c r="D24" s="60">
        <v>124409</v>
      </c>
      <c r="E24" s="60"/>
      <c r="F24" s="60">
        <v>11788358</v>
      </c>
      <c r="G24" s="60"/>
      <c r="H24" s="61">
        <f t="shared" si="9"/>
        <v>94.754865001728177</v>
      </c>
      <c r="I24" s="60"/>
      <c r="J24" s="61">
        <f t="shared" si="0"/>
        <v>122.72636225456515</v>
      </c>
      <c r="K24" s="60"/>
      <c r="L24" s="60">
        <v>5229737</v>
      </c>
      <c r="M24" s="60"/>
      <c r="N24" s="86">
        <f t="shared" si="10"/>
        <v>42036.64525878353</v>
      </c>
      <c r="O24" s="60"/>
      <c r="P24" s="86">
        <f t="shared" si="11"/>
        <v>54445.801320090781</v>
      </c>
      <c r="Q24" s="60"/>
      <c r="R24" s="86">
        <f t="shared" si="12"/>
        <v>443.63574638639244</v>
      </c>
      <c r="S24" s="65" t="s">
        <v>32</v>
      </c>
      <c r="T24" s="65"/>
      <c r="U24" s="60">
        <v>1271879</v>
      </c>
      <c r="V24" s="60"/>
      <c r="W24" s="86">
        <f t="shared" si="13"/>
        <v>10223.368084302583</v>
      </c>
      <c r="X24" s="60"/>
      <c r="Y24" s="86">
        <f t="shared" si="14"/>
        <v>13241.291356945052</v>
      </c>
      <c r="Z24" s="60"/>
      <c r="AA24" s="86">
        <f t="shared" si="15"/>
        <v>107.89280406991372</v>
      </c>
      <c r="AB24" s="60"/>
      <c r="AC24" s="60">
        <v>3704600</v>
      </c>
      <c r="AD24" s="60"/>
      <c r="AE24" s="60">
        <v>29782</v>
      </c>
      <c r="AF24" s="60"/>
      <c r="AG24" s="86">
        <f t="shared" si="16"/>
        <v>38567.888895829426</v>
      </c>
      <c r="AH24" s="60"/>
      <c r="AI24" s="86">
        <f t="shared" si="17"/>
        <v>314.25920386876612</v>
      </c>
    </row>
    <row r="25" spans="1:37">
      <c r="A25" s="66"/>
      <c r="B25" s="67"/>
      <c r="C25" s="67"/>
      <c r="D25" s="67"/>
      <c r="E25" s="67"/>
      <c r="F25" s="67"/>
      <c r="G25" s="67"/>
      <c r="H25" s="61"/>
      <c r="I25" s="57"/>
      <c r="J25" s="61"/>
      <c r="L25" s="67"/>
      <c r="M25" s="67"/>
      <c r="N25" s="67"/>
      <c r="O25" s="67"/>
      <c r="Q25" s="67"/>
      <c r="V25" s="67"/>
      <c r="W25" s="67"/>
      <c r="X25" s="67"/>
      <c r="Y25" s="67"/>
      <c r="Z25" s="67"/>
      <c r="AH25" s="67"/>
    </row>
    <row r="26" spans="1:37">
      <c r="A26" s="69" t="s">
        <v>18</v>
      </c>
      <c r="H26" s="61"/>
      <c r="I26" s="57"/>
      <c r="J26" s="61"/>
      <c r="S26" s="69" t="s">
        <v>18</v>
      </c>
      <c r="T26" s="69"/>
    </row>
    <row r="27" spans="1:37">
      <c r="A27" s="65" t="s">
        <v>16</v>
      </c>
      <c r="B27" s="60">
        <v>141357</v>
      </c>
      <c r="C27" s="60"/>
      <c r="D27" s="60">
        <v>219330</v>
      </c>
      <c r="E27" s="60"/>
      <c r="F27" s="60">
        <v>5856805</v>
      </c>
      <c r="G27" s="60"/>
      <c r="H27" s="61">
        <f t="shared" si="9"/>
        <v>26.703164181826473</v>
      </c>
      <c r="I27" s="60"/>
      <c r="J27" s="61">
        <f t="shared" si="0"/>
        <v>41.432719992642738</v>
      </c>
      <c r="K27" s="60"/>
      <c r="L27" s="60">
        <v>3178534</v>
      </c>
      <c r="M27" s="60"/>
      <c r="N27" s="86">
        <f t="shared" ref="N27:N33" si="18">L27/D27*1000</f>
        <v>14492.0165959969</v>
      </c>
      <c r="O27" s="60"/>
      <c r="P27" s="86">
        <f t="shared" ref="P27:P33" si="19">L27/B27*1000</f>
        <v>22485.862037253195</v>
      </c>
      <c r="Q27" s="60"/>
      <c r="R27" s="86">
        <f t="shared" ref="R27:R33" si="20">L27/F27*1000</f>
        <v>542.70784156208026</v>
      </c>
      <c r="S27" s="65" t="s">
        <v>16</v>
      </c>
      <c r="T27" s="65"/>
      <c r="U27" s="60">
        <v>470161</v>
      </c>
      <c r="V27" s="60"/>
      <c r="W27" s="86">
        <f t="shared" ref="W27:W33" si="21">U27/D27*1000</f>
        <v>2143.6237632790771</v>
      </c>
      <c r="X27" s="60"/>
      <c r="Y27" s="86">
        <f t="shared" ref="Y27:Y33" si="22">U27/B27*1000</f>
        <v>3326.0538919190417</v>
      </c>
      <c r="Z27" s="60"/>
      <c r="AA27" s="86">
        <f t="shared" ref="AA27:AA33" si="23">U27/F27*1000</f>
        <v>80.276020799736372</v>
      </c>
      <c r="AB27" s="60"/>
      <c r="AC27" s="60">
        <v>2095831</v>
      </c>
      <c r="AD27" s="60"/>
      <c r="AE27" s="60">
        <v>9565</v>
      </c>
      <c r="AF27" s="60"/>
      <c r="AG27" s="86">
        <f t="shared" ref="AG27:AG33" si="24">AC27/B27*1000</f>
        <v>14826.510183436265</v>
      </c>
      <c r="AH27" s="60"/>
      <c r="AI27" s="86">
        <f t="shared" ref="AI27:AI33" si="25">AC27/F27*1000</f>
        <v>357.8454464507526</v>
      </c>
    </row>
    <row r="28" spans="1:37">
      <c r="A28" s="40" t="s">
        <v>23</v>
      </c>
      <c r="B28" s="60">
        <v>35564</v>
      </c>
      <c r="C28" s="60"/>
      <c r="D28" s="60">
        <v>55548</v>
      </c>
      <c r="E28" s="60"/>
      <c r="F28" s="60">
        <v>255341</v>
      </c>
      <c r="G28" s="60"/>
      <c r="H28" s="61">
        <f t="shared" si="9"/>
        <v>4.5967631597897318</v>
      </c>
      <c r="I28" s="60"/>
      <c r="J28" s="61">
        <f t="shared" si="0"/>
        <v>7.1797604318974244</v>
      </c>
      <c r="K28" s="60"/>
      <c r="L28" s="60">
        <v>232354</v>
      </c>
      <c r="M28" s="60"/>
      <c r="N28" s="86">
        <f t="shared" si="18"/>
        <v>4182.940879959674</v>
      </c>
      <c r="O28" s="60"/>
      <c r="P28" s="86">
        <f t="shared" si="19"/>
        <v>6533.4045664154764</v>
      </c>
      <c r="Q28" s="60"/>
      <c r="R28" s="86">
        <f t="shared" si="20"/>
        <v>909.97528794827315</v>
      </c>
      <c r="S28" s="40" t="s">
        <v>23</v>
      </c>
      <c r="T28" s="40"/>
      <c r="U28" s="60">
        <v>7262</v>
      </c>
      <c r="V28" s="60"/>
      <c r="W28" s="86">
        <f t="shared" si="21"/>
        <v>130.733779794052</v>
      </c>
      <c r="X28" s="60"/>
      <c r="Y28" s="86">
        <f t="shared" si="22"/>
        <v>204.19525362726353</v>
      </c>
      <c r="Z28" s="60"/>
      <c r="AA28" s="86">
        <f t="shared" si="23"/>
        <v>28.440399309159123</v>
      </c>
      <c r="AB28" s="60"/>
      <c r="AC28" s="60">
        <v>105064</v>
      </c>
      <c r="AD28" s="60"/>
      <c r="AE28" s="60">
        <v>1894</v>
      </c>
      <c r="AF28" s="60"/>
      <c r="AG28" s="86">
        <f t="shared" si="24"/>
        <v>2954.2233719491619</v>
      </c>
      <c r="AH28" s="60"/>
      <c r="AI28" s="86">
        <f t="shared" si="25"/>
        <v>411.46545208172603</v>
      </c>
      <c r="AK28" s="64"/>
    </row>
    <row r="29" spans="1:37">
      <c r="A29" s="40" t="s">
        <v>24</v>
      </c>
      <c r="B29" s="60">
        <v>45208</v>
      </c>
      <c r="C29" s="60"/>
      <c r="D29" s="60">
        <v>67533</v>
      </c>
      <c r="E29" s="60"/>
      <c r="F29" s="60">
        <v>977371</v>
      </c>
      <c r="G29" s="60"/>
      <c r="H29" s="61">
        <f t="shared" si="9"/>
        <v>14.472494928405371</v>
      </c>
      <c r="I29" s="60"/>
      <c r="J29" s="61">
        <f t="shared" si="0"/>
        <v>21.619425765351266</v>
      </c>
      <c r="K29" s="60"/>
      <c r="L29" s="60">
        <v>644654</v>
      </c>
      <c r="M29" s="60"/>
      <c r="N29" s="86">
        <f t="shared" si="18"/>
        <v>9545.7628122547485</v>
      </c>
      <c r="O29" s="60"/>
      <c r="P29" s="86">
        <f t="shared" si="19"/>
        <v>14259.732790656521</v>
      </c>
      <c r="Q29" s="60"/>
      <c r="R29" s="86">
        <f t="shared" si="20"/>
        <v>659.57962738816673</v>
      </c>
      <c r="S29" s="40" t="s">
        <v>24</v>
      </c>
      <c r="T29" s="40"/>
      <c r="U29" s="60">
        <v>30009</v>
      </c>
      <c r="V29" s="60"/>
      <c r="W29" s="86">
        <f t="shared" si="21"/>
        <v>444.36053484962906</v>
      </c>
      <c r="X29" s="60"/>
      <c r="Y29" s="86">
        <f t="shared" si="22"/>
        <v>663.79844275349501</v>
      </c>
      <c r="Z29" s="60"/>
      <c r="AA29" s="86">
        <f t="shared" si="23"/>
        <v>30.703796204307267</v>
      </c>
      <c r="AB29" s="60"/>
      <c r="AC29" s="60">
        <v>409506</v>
      </c>
      <c r="AD29" s="60"/>
      <c r="AE29" s="60">
        <v>6071</v>
      </c>
      <c r="AF29" s="60"/>
      <c r="AG29" s="86">
        <f t="shared" si="24"/>
        <v>9058.2640240665369</v>
      </c>
      <c r="AH29" s="60"/>
      <c r="AI29" s="86">
        <f t="shared" si="25"/>
        <v>418.98726276920434</v>
      </c>
      <c r="AK29" s="64"/>
    </row>
    <row r="30" spans="1:37">
      <c r="A30" s="40" t="s">
        <v>25</v>
      </c>
      <c r="B30" s="60">
        <v>29924</v>
      </c>
      <c r="C30" s="60"/>
      <c r="D30" s="60">
        <v>48806</v>
      </c>
      <c r="E30" s="60"/>
      <c r="F30" s="60">
        <v>1416384</v>
      </c>
      <c r="G30" s="60"/>
      <c r="H30" s="61">
        <f t="shared" si="9"/>
        <v>29.020694176945458</v>
      </c>
      <c r="I30" s="60"/>
      <c r="J30" s="61">
        <f t="shared" si="0"/>
        <v>47.332709530811385</v>
      </c>
      <c r="K30" s="60"/>
      <c r="L30" s="60">
        <v>774322</v>
      </c>
      <c r="M30" s="60"/>
      <c r="N30" s="86">
        <f t="shared" si="18"/>
        <v>15865.303446297587</v>
      </c>
      <c r="O30" s="60"/>
      <c r="P30" s="86">
        <f t="shared" si="19"/>
        <v>25876.286592701512</v>
      </c>
      <c r="Q30" s="60"/>
      <c r="R30" s="86">
        <f t="shared" si="20"/>
        <v>546.68931589173553</v>
      </c>
      <c r="S30" s="40" t="s">
        <v>25</v>
      </c>
      <c r="T30" s="40"/>
      <c r="U30" s="60">
        <v>99552</v>
      </c>
      <c r="V30" s="60"/>
      <c r="W30" s="86">
        <f t="shared" si="21"/>
        <v>2039.7492111625622</v>
      </c>
      <c r="X30" s="60"/>
      <c r="Y30" s="86">
        <f t="shared" si="22"/>
        <v>3326.8279641759123</v>
      </c>
      <c r="Z30" s="60"/>
      <c r="AA30" s="86">
        <f t="shared" si="23"/>
        <v>70.28602412904975</v>
      </c>
      <c r="AB30" s="60"/>
      <c r="AC30" s="60">
        <v>536811</v>
      </c>
      <c r="AD30" s="60"/>
      <c r="AE30" s="60">
        <v>11008</v>
      </c>
      <c r="AF30" s="60"/>
      <c r="AG30" s="86">
        <f t="shared" si="24"/>
        <v>17939.145836118165</v>
      </c>
      <c r="AH30" s="60"/>
      <c r="AI30" s="86">
        <f t="shared" si="25"/>
        <v>379.00103361800194</v>
      </c>
    </row>
    <row r="31" spans="1:37">
      <c r="A31" s="65" t="s">
        <v>26</v>
      </c>
      <c r="B31" s="60">
        <v>13440</v>
      </c>
      <c r="C31" s="60"/>
      <c r="D31" s="60">
        <v>22376</v>
      </c>
      <c r="E31" s="60"/>
      <c r="F31" s="60">
        <v>1107134</v>
      </c>
      <c r="G31" s="60"/>
      <c r="H31" s="61">
        <f t="shared" si="9"/>
        <v>49.478637826242405</v>
      </c>
      <c r="I31" s="60"/>
      <c r="J31" s="61">
        <f t="shared" si="0"/>
        <v>82.376041666666666</v>
      </c>
      <c r="K31" s="60"/>
      <c r="L31" s="60">
        <v>552793</v>
      </c>
      <c r="M31" s="60"/>
      <c r="N31" s="86">
        <f t="shared" si="18"/>
        <v>24704.728280300322</v>
      </c>
      <c r="O31" s="60"/>
      <c r="P31" s="86">
        <f t="shared" si="19"/>
        <v>41130.431547619046</v>
      </c>
      <c r="Q31" s="60"/>
      <c r="R31" s="86">
        <f t="shared" si="20"/>
        <v>499.30089763298753</v>
      </c>
      <c r="S31" s="65" t="s">
        <v>26</v>
      </c>
      <c r="T31" s="65"/>
      <c r="U31" s="60">
        <v>106832</v>
      </c>
      <c r="V31" s="60"/>
      <c r="W31" s="86">
        <f t="shared" si="21"/>
        <v>4774.4011440829454</v>
      </c>
      <c r="X31" s="60"/>
      <c r="Y31" s="86">
        <f t="shared" si="22"/>
        <v>7948.8095238095239</v>
      </c>
      <c r="Z31" s="60"/>
      <c r="AA31" s="86">
        <f t="shared" si="23"/>
        <v>96.494191308369167</v>
      </c>
      <c r="AB31" s="60"/>
      <c r="AC31" s="60">
        <v>380550</v>
      </c>
      <c r="AD31" s="60"/>
      <c r="AE31" s="60">
        <v>17014</v>
      </c>
      <c r="AF31" s="60"/>
      <c r="AG31" s="86">
        <f t="shared" si="24"/>
        <v>28314.732142857141</v>
      </c>
      <c r="AH31" s="60"/>
      <c r="AI31" s="86">
        <f t="shared" si="25"/>
        <v>343.72533044780488</v>
      </c>
    </row>
    <row r="32" spans="1:37">
      <c r="A32" s="65" t="s">
        <v>27</v>
      </c>
      <c r="B32" s="60">
        <v>6530</v>
      </c>
      <c r="C32" s="60"/>
      <c r="D32" s="60">
        <v>11126</v>
      </c>
      <c r="E32" s="60"/>
      <c r="F32" s="60">
        <v>773118</v>
      </c>
      <c r="G32" s="60"/>
      <c r="H32" s="61">
        <f t="shared" si="9"/>
        <v>69.487506740967106</v>
      </c>
      <c r="I32" s="60"/>
      <c r="J32" s="61">
        <f t="shared" si="0"/>
        <v>118.3947932618683</v>
      </c>
      <c r="K32" s="60"/>
      <c r="L32" s="60">
        <v>367803</v>
      </c>
      <c r="M32" s="60"/>
      <c r="N32" s="86">
        <f t="shared" si="18"/>
        <v>33057.972317095089</v>
      </c>
      <c r="O32" s="60"/>
      <c r="P32" s="86">
        <f t="shared" si="19"/>
        <v>56325.114854517611</v>
      </c>
      <c r="Q32" s="60"/>
      <c r="R32" s="86">
        <f t="shared" si="20"/>
        <v>475.73979651230474</v>
      </c>
      <c r="S32" s="65" t="s">
        <v>27</v>
      </c>
      <c r="T32" s="65"/>
      <c r="U32" s="60">
        <v>83016</v>
      </c>
      <c r="V32" s="60"/>
      <c r="W32" s="86">
        <f t="shared" si="21"/>
        <v>7461.4416681646589</v>
      </c>
      <c r="X32" s="60"/>
      <c r="Y32" s="86">
        <f t="shared" si="22"/>
        <v>12713.01684532925</v>
      </c>
      <c r="Z32" s="60"/>
      <c r="AA32" s="86">
        <f t="shared" si="23"/>
        <v>107.37817512979906</v>
      </c>
      <c r="AB32" s="60"/>
      <c r="AC32" s="60">
        <v>250451</v>
      </c>
      <c r="AD32" s="60"/>
      <c r="AE32" s="60">
        <v>22517</v>
      </c>
      <c r="AF32" s="60"/>
      <c r="AG32" s="86">
        <f t="shared" si="24"/>
        <v>38353.90505359877</v>
      </c>
      <c r="AH32" s="60"/>
      <c r="AI32" s="86">
        <f t="shared" si="25"/>
        <v>323.94925483561371</v>
      </c>
    </row>
    <row r="33" spans="1:160" s="1" customFormat="1">
      <c r="A33" s="52" t="s">
        <v>32</v>
      </c>
      <c r="B33" s="70">
        <v>10691</v>
      </c>
      <c r="C33" s="70"/>
      <c r="D33" s="70">
        <v>13941</v>
      </c>
      <c r="E33" s="70"/>
      <c r="F33" s="70">
        <v>1327457</v>
      </c>
      <c r="G33" s="70"/>
      <c r="H33" s="71">
        <f t="shared" si="9"/>
        <v>95.219639911053733</v>
      </c>
      <c r="I33" s="70"/>
      <c r="J33" s="71">
        <f t="shared" si="0"/>
        <v>124.16584042652698</v>
      </c>
      <c r="K33" s="70"/>
      <c r="L33" s="70">
        <v>606609</v>
      </c>
      <c r="M33" s="70"/>
      <c r="N33" s="87">
        <f t="shared" si="18"/>
        <v>43512.588766946414</v>
      </c>
      <c r="O33" s="70"/>
      <c r="P33" s="87">
        <f t="shared" si="19"/>
        <v>56740.155270788513</v>
      </c>
      <c r="Q33" s="70"/>
      <c r="R33" s="87">
        <f t="shared" si="20"/>
        <v>456.97073426860527</v>
      </c>
      <c r="S33" s="52" t="s">
        <v>32</v>
      </c>
      <c r="T33" s="52"/>
      <c r="U33" s="70">
        <v>143490</v>
      </c>
      <c r="V33" s="70"/>
      <c r="W33" s="87">
        <f t="shared" si="21"/>
        <v>10292.661932429524</v>
      </c>
      <c r="X33" s="70"/>
      <c r="Y33" s="87">
        <f t="shared" si="22"/>
        <v>13421.569544476662</v>
      </c>
      <c r="Z33" s="70"/>
      <c r="AA33" s="87">
        <f t="shared" si="23"/>
        <v>108.09389682678987</v>
      </c>
      <c r="AB33" s="70"/>
      <c r="AC33" s="70">
        <v>413449</v>
      </c>
      <c r="AD33" s="70"/>
      <c r="AE33" s="70">
        <v>29661</v>
      </c>
      <c r="AF33" s="70"/>
      <c r="AG33" s="87">
        <f t="shared" si="24"/>
        <v>38672.62183144701</v>
      </c>
      <c r="AH33" s="70"/>
      <c r="AI33" s="87">
        <f t="shared" si="25"/>
        <v>311.45942957097668</v>
      </c>
      <c r="AJ33" s="32"/>
      <c r="AK33" s="32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</row>
    <row r="34" spans="1:160" ht="11.45" customHeight="1">
      <c r="A34" s="72" t="s">
        <v>28</v>
      </c>
      <c r="B34" s="73"/>
      <c r="D34" s="73"/>
      <c r="H34" s="57"/>
      <c r="I34" s="74"/>
      <c r="J34" s="75"/>
      <c r="K34" s="76"/>
      <c r="R34" s="73"/>
      <c r="S34" s="77" t="s">
        <v>35</v>
      </c>
      <c r="T34" s="77"/>
      <c r="V34" s="76"/>
      <c r="W34" s="73"/>
      <c r="Y34" s="78"/>
      <c r="AD34" s="78"/>
      <c r="AI34" s="73"/>
      <c r="AK34" s="79"/>
    </row>
    <row r="35" spans="1:160" ht="11.45" customHeight="1">
      <c r="B35" s="73"/>
      <c r="D35" s="73"/>
      <c r="E35" s="73"/>
      <c r="F35" s="73"/>
      <c r="H35" s="75"/>
      <c r="I35" s="75"/>
      <c r="J35" s="75"/>
      <c r="K35" s="76"/>
      <c r="L35" s="73"/>
      <c r="N35" s="73"/>
      <c r="O35" s="73"/>
      <c r="R35" s="73"/>
      <c r="S35" s="77" t="s">
        <v>36</v>
      </c>
      <c r="T35" s="77"/>
      <c r="U35" s="78"/>
      <c r="V35" s="76"/>
      <c r="W35" s="73"/>
      <c r="Y35" s="78"/>
      <c r="Z35" s="73"/>
      <c r="AD35" s="78"/>
      <c r="AE35" s="78"/>
      <c r="AG35" s="78"/>
      <c r="AH35" s="73"/>
      <c r="AI35" s="73"/>
      <c r="AK35" s="79"/>
      <c r="AL35" s="80"/>
      <c r="AM35" s="80"/>
      <c r="AN35" s="80"/>
      <c r="AO35" s="80"/>
      <c r="AP35" s="80"/>
      <c r="AQ35" s="80"/>
      <c r="AR35" s="80"/>
      <c r="AS35" s="80"/>
    </row>
    <row r="36" spans="1:160" ht="12" customHeight="1">
      <c r="B36" s="73"/>
      <c r="H36" s="57"/>
      <c r="I36" s="57"/>
      <c r="J36" s="75"/>
      <c r="R36" s="73"/>
      <c r="S36" s="77" t="s">
        <v>37</v>
      </c>
      <c r="T36" s="77"/>
      <c r="W36" s="73"/>
      <c r="Y36" s="78"/>
      <c r="AD36" s="78"/>
      <c r="AI36" s="73"/>
      <c r="AK36" s="79"/>
    </row>
    <row r="37" spans="1:160" ht="6.75" customHeight="1">
      <c r="H37" s="57"/>
      <c r="I37" s="57"/>
      <c r="J37" s="57"/>
      <c r="P37" s="72"/>
      <c r="R37" s="73"/>
      <c r="Y37" s="68"/>
      <c r="AI37" s="73"/>
    </row>
    <row r="38" spans="1:160">
      <c r="B38" s="55"/>
      <c r="C38" s="32"/>
      <c r="D38" s="55"/>
      <c r="E38" s="55"/>
      <c r="F38" s="55"/>
      <c r="G38" s="32"/>
      <c r="H38" s="81"/>
      <c r="I38" s="81"/>
      <c r="J38" s="81"/>
      <c r="K38" s="79"/>
      <c r="L38" s="55"/>
      <c r="M38" s="32"/>
      <c r="N38" s="55"/>
      <c r="O38" s="55"/>
      <c r="Q38" s="32"/>
      <c r="R38" s="55"/>
      <c r="S38" s="82" t="s">
        <v>29</v>
      </c>
      <c r="T38" s="82"/>
      <c r="U38" s="58"/>
      <c r="V38" s="79"/>
      <c r="W38" s="55"/>
      <c r="X38" s="32"/>
      <c r="Y38" s="58"/>
      <c r="Z38" s="55"/>
      <c r="AA38" s="32"/>
      <c r="AB38" s="32"/>
      <c r="AC38" s="42"/>
      <c r="AD38" s="58"/>
      <c r="AE38" s="58"/>
      <c r="AF38" s="42"/>
      <c r="AG38" s="58"/>
      <c r="AH38" s="55"/>
      <c r="AI38" s="55"/>
      <c r="AK38" s="79"/>
      <c r="AL38" s="80"/>
      <c r="AM38" s="80"/>
      <c r="AN38" s="80"/>
      <c r="AO38" s="80"/>
      <c r="AP38" s="80"/>
      <c r="AQ38" s="80"/>
      <c r="AR38" s="80"/>
      <c r="AS38" s="80"/>
    </row>
    <row r="39" spans="1:160" ht="6" customHeight="1">
      <c r="B39" s="32"/>
      <c r="C39" s="32"/>
      <c r="D39" s="32"/>
      <c r="E39" s="32"/>
      <c r="F39" s="32"/>
      <c r="G39" s="32"/>
      <c r="H39" s="56"/>
      <c r="I39" s="56"/>
      <c r="J39" s="56"/>
      <c r="K39" s="32"/>
      <c r="L39" s="32"/>
      <c r="M39" s="32"/>
      <c r="N39" s="32"/>
      <c r="O39" s="32"/>
      <c r="P39" s="83"/>
      <c r="Q39" s="32"/>
      <c r="R39" s="55"/>
      <c r="S39" s="32"/>
      <c r="T39" s="32"/>
      <c r="U39" s="42"/>
      <c r="V39" s="32"/>
      <c r="W39" s="32"/>
      <c r="X39" s="32"/>
      <c r="Y39" s="42"/>
      <c r="Z39" s="32"/>
      <c r="AA39" s="32"/>
      <c r="AB39" s="32"/>
      <c r="AC39" s="42"/>
      <c r="AD39" s="42"/>
      <c r="AE39" s="42"/>
      <c r="AF39" s="42"/>
      <c r="AG39" s="42"/>
      <c r="AH39" s="32"/>
      <c r="AI39" s="55"/>
    </row>
    <row r="40" spans="1:160">
      <c r="B40" s="55"/>
      <c r="C40" s="32"/>
      <c r="D40" s="55"/>
      <c r="E40" s="55"/>
      <c r="F40" s="55"/>
      <c r="G40" s="32"/>
      <c r="H40" s="81"/>
      <c r="I40" s="81"/>
      <c r="J40" s="81"/>
      <c r="K40" s="79"/>
      <c r="L40" s="55"/>
      <c r="M40" s="32"/>
      <c r="N40" s="55"/>
      <c r="O40" s="55"/>
      <c r="Q40" s="32"/>
      <c r="R40" s="55"/>
      <c r="S40" s="84" t="s">
        <v>43</v>
      </c>
      <c r="T40" s="84"/>
      <c r="U40" s="58"/>
      <c r="V40" s="79"/>
      <c r="W40" s="55"/>
      <c r="X40" s="32"/>
      <c r="Y40" s="58"/>
      <c r="Z40" s="55"/>
      <c r="AA40" s="32"/>
      <c r="AB40" s="32"/>
      <c r="AC40" s="42"/>
      <c r="AD40" s="58"/>
      <c r="AE40" s="58"/>
      <c r="AF40" s="42"/>
      <c r="AG40" s="58"/>
      <c r="AH40" s="55"/>
      <c r="AI40" s="55"/>
      <c r="AK40" s="79"/>
      <c r="AL40" s="80"/>
      <c r="AM40" s="80"/>
      <c r="AN40" s="80"/>
      <c r="AO40" s="80"/>
      <c r="AP40" s="80"/>
      <c r="AQ40" s="80"/>
      <c r="AR40" s="80"/>
      <c r="AS40" s="80"/>
    </row>
    <row r="41" spans="1:160">
      <c r="B41" s="55"/>
      <c r="C41" s="32"/>
      <c r="D41" s="55"/>
      <c r="E41" s="55"/>
      <c r="F41" s="55"/>
      <c r="G41" s="32"/>
      <c r="H41" s="81"/>
      <c r="I41" s="81"/>
      <c r="J41" s="81"/>
      <c r="K41" s="79"/>
      <c r="L41" s="55"/>
      <c r="M41" s="32"/>
      <c r="N41" s="55"/>
      <c r="O41" s="55"/>
      <c r="Q41" s="32"/>
      <c r="R41" s="55"/>
      <c r="S41" s="85" t="s">
        <v>33</v>
      </c>
      <c r="T41" s="85"/>
      <c r="U41" s="58"/>
      <c r="V41" s="79"/>
      <c r="W41" s="55"/>
      <c r="X41" s="32"/>
      <c r="Y41" s="55"/>
      <c r="Z41" s="55"/>
      <c r="AA41" s="32"/>
      <c r="AB41" s="32"/>
      <c r="AC41" s="42"/>
      <c r="AD41" s="58"/>
      <c r="AE41" s="58"/>
      <c r="AF41" s="42"/>
      <c r="AG41" s="58"/>
      <c r="AH41" s="55"/>
      <c r="AI41" s="55"/>
      <c r="AK41" s="79"/>
      <c r="AL41" s="80"/>
      <c r="AM41" s="80"/>
      <c r="AN41" s="80"/>
      <c r="AO41" s="80"/>
      <c r="AP41" s="80"/>
      <c r="AQ41" s="80"/>
      <c r="AR41" s="80"/>
      <c r="AS41" s="80"/>
    </row>
    <row r="42" spans="1:160">
      <c r="A42" s="83"/>
      <c r="B42" s="55"/>
      <c r="C42" s="32"/>
      <c r="D42" s="32"/>
      <c r="E42" s="32"/>
      <c r="F42" s="32"/>
      <c r="G42" s="32"/>
      <c r="H42" s="56"/>
      <c r="I42" s="56"/>
      <c r="J42" s="81"/>
      <c r="K42" s="79"/>
      <c r="L42" s="32"/>
      <c r="M42" s="32"/>
      <c r="N42" s="32"/>
      <c r="O42" s="32"/>
      <c r="P42" s="42"/>
      <c r="Q42" s="32"/>
      <c r="R42" s="55"/>
      <c r="S42" s="32"/>
      <c r="T42" s="32"/>
      <c r="U42" s="42"/>
      <c r="V42" s="79"/>
      <c r="W42" s="55"/>
      <c r="X42" s="32"/>
      <c r="Y42" s="55"/>
      <c r="Z42" s="32"/>
      <c r="AA42" s="32"/>
      <c r="AB42" s="32"/>
      <c r="AC42" s="42"/>
      <c r="AD42" s="58"/>
      <c r="AE42" s="42"/>
      <c r="AF42" s="42"/>
      <c r="AG42" s="42"/>
      <c r="AH42" s="32"/>
      <c r="AI42" s="55"/>
      <c r="AK42" s="79"/>
    </row>
    <row r="43" spans="1:160">
      <c r="A43" s="83"/>
      <c r="B43" s="55"/>
      <c r="C43" s="32"/>
      <c r="D43" s="32"/>
      <c r="E43" s="32"/>
      <c r="F43" s="55"/>
      <c r="G43" s="32"/>
      <c r="H43" s="56"/>
      <c r="I43" s="81"/>
      <c r="J43" s="81"/>
      <c r="K43" s="79"/>
      <c r="L43" s="55"/>
      <c r="M43" s="32"/>
      <c r="N43" s="55"/>
      <c r="O43" s="55"/>
      <c r="P43" s="42"/>
      <c r="Q43" s="32"/>
      <c r="R43" s="55"/>
      <c r="S43" s="32"/>
      <c r="T43" s="32"/>
      <c r="U43" s="58"/>
      <c r="V43" s="79"/>
      <c r="W43" s="55"/>
      <c r="X43" s="32"/>
      <c r="Y43" s="55"/>
      <c r="Z43" s="32"/>
      <c r="AA43" s="32"/>
      <c r="AB43" s="32"/>
      <c r="AC43" s="42"/>
      <c r="AD43" s="58"/>
      <c r="AE43" s="58"/>
      <c r="AF43" s="42"/>
      <c r="AG43" s="58"/>
      <c r="AH43" s="32"/>
      <c r="AI43" s="55"/>
      <c r="AK43" s="79"/>
      <c r="AL43" s="80"/>
      <c r="AM43" s="80"/>
      <c r="AN43" s="80"/>
      <c r="AO43" s="80"/>
      <c r="AP43" s="80"/>
      <c r="AQ43" s="80"/>
    </row>
    <row r="44" spans="1:160">
      <c r="F44" s="73"/>
      <c r="H44" s="57"/>
      <c r="I44" s="57"/>
      <c r="J44" s="75"/>
      <c r="K44" s="76"/>
      <c r="L44" s="73"/>
      <c r="N44" s="73"/>
      <c r="O44" s="73"/>
      <c r="R44" s="73"/>
      <c r="U44" s="78"/>
      <c r="V44" s="76"/>
      <c r="W44" s="73"/>
      <c r="Y44" s="73"/>
      <c r="AD44" s="78"/>
      <c r="AE44" s="78"/>
      <c r="AG44" s="78"/>
      <c r="AI44" s="73"/>
      <c r="AK44" s="79"/>
    </row>
    <row r="45" spans="1:160">
      <c r="H45" s="57"/>
      <c r="I45" s="57"/>
      <c r="J45" s="75"/>
      <c r="K45" s="76"/>
      <c r="R45" s="73"/>
      <c r="V45" s="76"/>
      <c r="W45" s="73"/>
      <c r="Y45" s="73"/>
      <c r="AD45" s="78"/>
      <c r="AI45" s="73"/>
      <c r="AK45" s="79"/>
      <c r="AN45" s="80"/>
      <c r="AO45" s="80"/>
      <c r="AP45" s="80"/>
      <c r="AQ45" s="80"/>
      <c r="AR45" s="80"/>
    </row>
    <row r="46" spans="1:160">
      <c r="H46" s="57"/>
      <c r="I46" s="57"/>
      <c r="J46" s="75"/>
      <c r="K46" s="76"/>
      <c r="R46" s="73"/>
      <c r="V46" s="76"/>
      <c r="W46" s="73"/>
      <c r="Y46" s="73"/>
      <c r="AD46" s="78"/>
      <c r="AI46" s="73"/>
      <c r="AK46" s="79"/>
    </row>
    <row r="47" spans="1:160">
      <c r="H47" s="57"/>
      <c r="I47" s="57"/>
      <c r="J47" s="75"/>
      <c r="K47" s="76"/>
      <c r="R47" s="73"/>
      <c r="V47" s="76"/>
      <c r="W47" s="73"/>
      <c r="Y47" s="73"/>
      <c r="AD47" s="78"/>
      <c r="AI47" s="73"/>
      <c r="AK47" s="79"/>
      <c r="AR47" s="80"/>
      <c r="AS47" s="80"/>
    </row>
    <row r="48" spans="1:160">
      <c r="H48" s="57"/>
      <c r="I48" s="57"/>
      <c r="J48" s="75"/>
      <c r="K48" s="76"/>
      <c r="R48" s="73"/>
      <c r="V48" s="76"/>
      <c r="W48" s="73"/>
      <c r="Y48" s="73"/>
      <c r="AD48" s="78"/>
      <c r="AI48" s="73"/>
      <c r="AK48" s="79"/>
    </row>
    <row r="49" spans="6:43">
      <c r="H49" s="57"/>
      <c r="I49" s="57"/>
      <c r="J49" s="75"/>
      <c r="K49" s="76"/>
      <c r="R49" s="73"/>
      <c r="V49" s="76"/>
      <c r="W49" s="73"/>
      <c r="Y49" s="73"/>
      <c r="AD49" s="78"/>
      <c r="AI49" s="73"/>
      <c r="AK49" s="79"/>
    </row>
    <row r="50" spans="6:43">
      <c r="H50" s="57"/>
      <c r="I50" s="57"/>
      <c r="J50" s="75"/>
      <c r="K50" s="76"/>
      <c r="V50" s="76"/>
      <c r="W50" s="73"/>
      <c r="Y50" s="73"/>
      <c r="AD50" s="78"/>
      <c r="AI50" s="73"/>
      <c r="AK50" s="79"/>
    </row>
    <row r="51" spans="6:43">
      <c r="F51" s="73"/>
      <c r="H51" s="75"/>
      <c r="I51" s="75"/>
      <c r="J51" s="75"/>
      <c r="K51" s="76"/>
      <c r="L51" s="73"/>
      <c r="N51" s="73"/>
      <c r="O51" s="73"/>
      <c r="U51" s="78"/>
      <c r="V51" s="76"/>
      <c r="W51" s="73"/>
      <c r="Y51" s="73"/>
      <c r="AD51" s="78"/>
      <c r="AE51" s="78"/>
      <c r="AG51" s="78"/>
      <c r="AI51" s="73"/>
      <c r="AK51" s="79"/>
      <c r="AL51" s="80"/>
      <c r="AM51" s="80"/>
    </row>
    <row r="52" spans="6:43">
      <c r="F52" s="73"/>
      <c r="H52" s="75"/>
      <c r="I52" s="57"/>
      <c r="J52" s="57"/>
      <c r="L52" s="73"/>
      <c r="N52" s="73"/>
      <c r="O52" s="73"/>
      <c r="U52" s="78"/>
      <c r="AE52" s="78"/>
      <c r="AG52" s="78"/>
      <c r="AI52" s="73"/>
    </row>
    <row r="53" spans="6:43">
      <c r="F53" s="73"/>
      <c r="H53" s="75"/>
      <c r="I53" s="75"/>
      <c r="J53" s="57"/>
      <c r="L53" s="73"/>
      <c r="N53" s="73"/>
      <c r="O53" s="73"/>
      <c r="U53" s="78"/>
      <c r="Y53" s="73"/>
      <c r="AE53" s="78"/>
      <c r="AG53" s="78"/>
      <c r="AK53" s="55"/>
      <c r="AL53" s="80"/>
      <c r="AM53" s="80"/>
      <c r="AN53" s="80"/>
      <c r="AO53" s="80"/>
      <c r="AP53" s="80"/>
      <c r="AQ53" s="80"/>
    </row>
    <row r="54" spans="6:43">
      <c r="F54" s="73"/>
      <c r="H54" s="75"/>
      <c r="I54" s="57"/>
      <c r="J54" s="57"/>
      <c r="L54" s="73"/>
      <c r="N54" s="73"/>
      <c r="O54" s="73"/>
      <c r="U54" s="78"/>
      <c r="AE54" s="78"/>
      <c r="AG54" s="78"/>
    </row>
    <row r="55" spans="6:43">
      <c r="H55" s="57"/>
      <c r="I55" s="57"/>
      <c r="J55" s="57"/>
    </row>
    <row r="56" spans="6:43">
      <c r="H56" s="57"/>
      <c r="I56" s="57"/>
      <c r="J56" s="57"/>
    </row>
    <row r="57" spans="6:43">
      <c r="H57" s="57"/>
      <c r="I57" s="57"/>
      <c r="J57" s="57"/>
    </row>
    <row r="58" spans="6:43">
      <c r="H58" s="57"/>
      <c r="I58" s="57"/>
      <c r="J58" s="57"/>
    </row>
    <row r="59" spans="6:43">
      <c r="H59" s="57"/>
      <c r="I59" s="57"/>
      <c r="J59" s="57"/>
    </row>
    <row r="60" spans="6:43">
      <c r="H60" s="57"/>
      <c r="I60" s="57"/>
      <c r="J60" s="57"/>
    </row>
    <row r="61" spans="6:43">
      <c r="H61" s="57"/>
      <c r="I61" s="57"/>
      <c r="J61" s="57"/>
    </row>
    <row r="62" spans="6:43">
      <c r="H62" s="57"/>
      <c r="I62" s="57"/>
      <c r="J62" s="57"/>
    </row>
    <row r="63" spans="6:43">
      <c r="H63" s="57"/>
      <c r="I63" s="57"/>
      <c r="J63" s="57"/>
    </row>
    <row r="64" spans="6:43">
      <c r="H64" s="57"/>
      <c r="I64" s="57"/>
      <c r="J64" s="57"/>
    </row>
    <row r="65" spans="8:31">
      <c r="H65" s="57"/>
      <c r="I65" s="57"/>
      <c r="J65" s="57"/>
      <c r="AE65" s="53"/>
    </row>
    <row r="66" spans="8:31">
      <c r="H66" s="57"/>
      <c r="I66" s="57"/>
      <c r="J66" s="57"/>
    </row>
    <row r="67" spans="8:31">
      <c r="H67" s="57"/>
      <c r="I67" s="57"/>
      <c r="J67" s="57"/>
    </row>
    <row r="68" spans="8:31">
      <c r="H68" s="57"/>
      <c r="I68" s="57"/>
      <c r="J68" s="57"/>
    </row>
    <row r="69" spans="8:31">
      <c r="H69" s="57"/>
      <c r="I69" s="57"/>
      <c r="J69" s="57"/>
    </row>
    <row r="70" spans="8:31">
      <c r="H70" s="57"/>
      <c r="I70" s="57"/>
      <c r="J70" s="57"/>
    </row>
    <row r="71" spans="8:31">
      <c r="H71" s="57"/>
      <c r="I71" s="57"/>
      <c r="J71" s="57"/>
    </row>
    <row r="72" spans="8:31">
      <c r="H72" s="57"/>
      <c r="I72" s="57"/>
      <c r="J72" s="57"/>
    </row>
    <row r="73" spans="8:31">
      <c r="H73" s="57"/>
      <c r="I73" s="57"/>
      <c r="J73" s="57"/>
    </row>
    <row r="74" spans="8:31">
      <c r="H74" s="57"/>
      <c r="I74" s="57"/>
      <c r="J74" s="57"/>
    </row>
    <row r="75" spans="8:31">
      <c r="H75" s="57"/>
      <c r="I75" s="57"/>
      <c r="J75" s="57"/>
    </row>
    <row r="76" spans="8:31">
      <c r="H76" s="57"/>
      <c r="I76" s="57"/>
      <c r="J76" s="57"/>
    </row>
    <row r="77" spans="8:31">
      <c r="H77" s="57"/>
      <c r="I77" s="57"/>
      <c r="J77" s="57"/>
    </row>
    <row r="78" spans="8:31">
      <c r="H78" s="57"/>
      <c r="I78" s="57"/>
      <c r="J78" s="57"/>
    </row>
    <row r="79" spans="8:31">
      <c r="H79" s="57"/>
      <c r="I79" s="57"/>
      <c r="J79" s="57"/>
    </row>
    <row r="80" spans="8:31">
      <c r="H80" s="57"/>
      <c r="I80" s="57"/>
      <c r="J80" s="57"/>
    </row>
    <row r="81" spans="8:10">
      <c r="H81" s="57"/>
      <c r="I81" s="57"/>
      <c r="J81" s="57"/>
    </row>
    <row r="82" spans="8:10">
      <c r="H82" s="57"/>
      <c r="I82" s="57"/>
      <c r="J82" s="57"/>
    </row>
    <row r="83" spans="8:10">
      <c r="H83" s="57"/>
      <c r="I83" s="57"/>
      <c r="J83" s="57"/>
    </row>
    <row r="84" spans="8:10">
      <c r="H84" s="57"/>
      <c r="I84" s="57"/>
      <c r="J84" s="57"/>
    </row>
    <row r="85" spans="8:10">
      <c r="H85" s="57"/>
      <c r="I85" s="57"/>
      <c r="J85" s="57"/>
    </row>
    <row r="86" spans="8:10">
      <c r="H86" s="57"/>
      <c r="I86" s="57"/>
      <c r="J86" s="57"/>
    </row>
    <row r="87" spans="8:10">
      <c r="H87" s="57"/>
      <c r="I87" s="57"/>
      <c r="J87" s="57"/>
    </row>
    <row r="88" spans="8:10">
      <c r="H88" s="57"/>
      <c r="I88" s="57"/>
      <c r="J88" s="57"/>
    </row>
    <row r="89" spans="8:10">
      <c r="H89" s="57"/>
      <c r="I89" s="57"/>
      <c r="J89" s="57"/>
    </row>
    <row r="90" spans="8:10">
      <c r="H90" s="57"/>
      <c r="I90" s="57"/>
      <c r="J90" s="57"/>
    </row>
    <row r="91" spans="8:10">
      <c r="H91" s="57"/>
      <c r="I91" s="57"/>
      <c r="J91" s="57"/>
    </row>
    <row r="92" spans="8:10">
      <c r="H92" s="57"/>
      <c r="I92" s="57"/>
      <c r="J92" s="57"/>
    </row>
    <row r="93" spans="8:10">
      <c r="H93" s="57"/>
      <c r="I93" s="57"/>
      <c r="J93" s="57"/>
    </row>
    <row r="94" spans="8:10">
      <c r="H94" s="57"/>
      <c r="I94" s="57"/>
      <c r="J94" s="57"/>
    </row>
  </sheetData>
  <mergeCells count="10">
    <mergeCell ref="L5:R5"/>
    <mergeCell ref="F5:J5"/>
    <mergeCell ref="S1:AI1"/>
    <mergeCell ref="A4:R4"/>
    <mergeCell ref="S3:AI3"/>
    <mergeCell ref="S4:AI4"/>
    <mergeCell ref="A1:R1"/>
    <mergeCell ref="A2:R2"/>
    <mergeCell ref="S2:AI2"/>
    <mergeCell ref="A3:R3"/>
  </mergeCells>
  <phoneticPr fontId="2" type="noConversion"/>
  <printOptions gridLinesSet="0"/>
  <pageMargins left="1.04" right="1" top="1" bottom="1" header="0.5" footer="0.5"/>
  <pageSetup firstPageNumber="115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TABLE6.5</vt:lpstr>
      <vt:lpstr>TABLE6.5!Print_Area</vt:lpstr>
      <vt:lpstr>TABLE6.5!Print_Area_MI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2010-11-01T18:32:47Z</cp:lastPrinted>
  <dcterms:created xsi:type="dcterms:W3CDTF">2000-03-16T13:51:22Z</dcterms:created>
  <dcterms:modified xsi:type="dcterms:W3CDTF">2010-11-01T18:33:31Z</dcterms:modified>
</cp:coreProperties>
</file>