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 tabRatio="612"/>
  </bookViews>
  <sheets>
    <sheet name="TABLE7.7" sheetId="1" r:id="rId1"/>
  </sheets>
  <definedNames>
    <definedName name="_Regression_Int" localSheetId="0" hidden="1">1</definedName>
    <definedName name="_xlnm.Print_Area" localSheetId="0">TABLE7.7!$A$1:$AD$41</definedName>
    <definedName name="Print_Area_MI">TABLE7.7!$A$1:$AD$41</definedName>
  </definedNames>
  <calcPr calcId="125725"/>
  <fileRecoveryPr repairLoad="1"/>
</workbook>
</file>

<file path=xl/calcChain.xml><?xml version="1.0" encoding="utf-8"?>
<calcChain xmlns="http://schemas.openxmlformats.org/spreadsheetml/2006/main">
  <c r="E11" i="1"/>
  <c r="I11"/>
  <c r="AD19"/>
  <c r="AB19"/>
  <c r="Z19"/>
  <c r="V19"/>
  <c r="V26"/>
  <c r="K26"/>
  <c r="G26"/>
  <c r="AD26"/>
  <c r="AB26"/>
  <c r="Z26"/>
  <c r="T11"/>
  <c r="T28" s="1"/>
  <c r="I28"/>
  <c r="AB24"/>
  <c r="AB23"/>
  <c r="AB22"/>
  <c r="AB21"/>
  <c r="AB25"/>
  <c r="AB20"/>
  <c r="AB18"/>
  <c r="AB16"/>
  <c r="AB15"/>
  <c r="AB10"/>
  <c r="AD21"/>
  <c r="Z21"/>
  <c r="V21"/>
  <c r="P11"/>
  <c r="P28" s="1"/>
  <c r="R28" s="1"/>
  <c r="K25"/>
  <c r="K21"/>
  <c r="G25"/>
  <c r="G21"/>
  <c r="Z22"/>
  <c r="Z18"/>
  <c r="AD24"/>
  <c r="AD23"/>
  <c r="AD22"/>
  <c r="AD25"/>
  <c r="AD20"/>
  <c r="AD18"/>
  <c r="AD16"/>
  <c r="AD15"/>
  <c r="V24"/>
  <c r="V23"/>
  <c r="V22"/>
  <c r="V25"/>
  <c r="V20"/>
  <c r="V18"/>
  <c r="V16"/>
  <c r="Z25"/>
  <c r="V15"/>
  <c r="V10"/>
  <c r="G10"/>
  <c r="Z24"/>
  <c r="K24"/>
  <c r="G24"/>
  <c r="Z23"/>
  <c r="K23"/>
  <c r="G23"/>
  <c r="K22"/>
  <c r="G22"/>
  <c r="Z20"/>
  <c r="K20"/>
  <c r="G20"/>
  <c r="K18"/>
  <c r="G18"/>
  <c r="Z16"/>
  <c r="K16"/>
  <c r="G16"/>
  <c r="Z15"/>
  <c r="K15"/>
  <c r="G15"/>
  <c r="K11"/>
  <c r="AD10"/>
  <c r="Z10"/>
  <c r="K10"/>
  <c r="V11" l="1"/>
  <c r="X11"/>
  <c r="M11"/>
  <c r="G11"/>
  <c r="Z11"/>
  <c r="E28"/>
  <c r="R11"/>
  <c r="AB11"/>
  <c r="AB28"/>
  <c r="X28"/>
  <c r="V28"/>
  <c r="M28"/>
  <c r="K28"/>
  <c r="AD11" l="1"/>
  <c r="Z28"/>
  <c r="G28"/>
  <c r="AD28"/>
</calcChain>
</file>

<file path=xl/sharedStrings.xml><?xml version="1.0" encoding="utf-8"?>
<sst xmlns="http://schemas.openxmlformats.org/spreadsheetml/2006/main" count="70" uniqueCount="51">
  <si>
    <t>Persons Served and Program Payments for Medicare Home Health Agency (HHA) Services,</t>
  </si>
  <si>
    <t xml:space="preserve">            Percent Change</t>
  </si>
  <si>
    <t>Persons</t>
  </si>
  <si>
    <t>Program Payments</t>
  </si>
  <si>
    <t xml:space="preserve">     ICD-9-CM</t>
  </si>
  <si>
    <t>in</t>
  </si>
  <si>
    <t>Amount</t>
  </si>
  <si>
    <t xml:space="preserve">Program </t>
  </si>
  <si>
    <t>Average</t>
  </si>
  <si>
    <t xml:space="preserve">     Codes</t>
  </si>
  <si>
    <t>Thousands</t>
  </si>
  <si>
    <t>Percent</t>
  </si>
  <si>
    <t>Payments</t>
  </si>
  <si>
    <t>Total All Diagnoses</t>
  </si>
  <si>
    <t xml:space="preserve">      ---</t>
  </si>
  <si>
    <t>Diabetes Mellitus</t>
  </si>
  <si>
    <t>Essential Hypertension</t>
  </si>
  <si>
    <t>Heart Failure</t>
  </si>
  <si>
    <t>Chronic Ulcer of Skin</t>
  </si>
  <si>
    <t>Osteoarthrosis and Allied Disorders</t>
  </si>
  <si>
    <t>Pneumonia, Organism Unspecified</t>
  </si>
  <si>
    <t>All Other Diagnoses</t>
  </si>
  <si>
    <t>has been used.</t>
  </si>
  <si>
    <t>General Symptoms</t>
  </si>
  <si>
    <t>SOURCE: Centers for Medicare &amp; Medicaid Services, Office of Information Services: Data from the Medicare Data Extract System; data</t>
  </si>
  <si>
    <t>development by the Office of Research, Development, and Information.</t>
  </si>
  <si>
    <t xml:space="preserve">NOTE: Medicare program payments represent fee-for-service only and exclude amounts paid for managed care services. The change in program </t>
  </si>
  <si>
    <t xml:space="preserve">in 1998 (not shown). </t>
  </si>
  <si>
    <t xml:space="preserve">medical insurance. The use of benefit was also affected by the efforts to identify fraudulent activities in the use of services. The impact was first noted </t>
  </si>
  <si>
    <t xml:space="preserve">for the gradual transfer of home health services unassociated with a hospital or skilled nursing facility stay from hospital insurance to supplementary </t>
  </si>
  <si>
    <t>Person</t>
  </si>
  <si>
    <t xml:space="preserve">Per </t>
  </si>
  <si>
    <t xml:space="preserve"> Payment</t>
  </si>
  <si>
    <t xml:space="preserve">in </t>
  </si>
  <si>
    <r>
      <t>1</t>
    </r>
    <r>
      <rPr>
        <sz val="7"/>
        <rFont val="Helv"/>
      </rPr>
      <t xml:space="preserve">ICD-9-CM is </t>
    </r>
    <r>
      <rPr>
        <i/>
        <sz val="7"/>
        <rFont val="Helv"/>
      </rPr>
      <t xml:space="preserve">International Classification of Diseases, 9th Revision, Clinical Modification </t>
    </r>
    <r>
      <rPr>
        <sz val="7"/>
        <rFont val="Helv"/>
      </rPr>
      <t xml:space="preserve">(Volume 1). Only the first listed or principal diagnosis </t>
    </r>
  </si>
  <si>
    <t>Table 7.7</t>
  </si>
  <si>
    <t>Table 7.7—Continued</t>
  </si>
  <si>
    <t>Cardiac Dysrhythmias</t>
  </si>
  <si>
    <t>Other and Unspecified Arthropathies</t>
  </si>
  <si>
    <r>
      <t xml:space="preserve">Total Selected Diagnoses  </t>
    </r>
    <r>
      <rPr>
        <vertAlign val="superscript"/>
        <sz val="8"/>
        <rFont val="Arial"/>
        <family val="2"/>
      </rPr>
      <t>3</t>
    </r>
  </si>
  <si>
    <r>
      <t xml:space="preserve">Principal ICD-9-CM Diagnosis </t>
    </r>
    <r>
      <rPr>
        <vertAlign val="superscript"/>
        <sz val="8"/>
        <rFont val="Arial"/>
        <family val="2"/>
      </rPr>
      <t>1</t>
    </r>
  </si>
  <si>
    <r>
      <t xml:space="preserve">Served </t>
    </r>
    <r>
      <rPr>
        <vertAlign val="superscript"/>
        <sz val="8"/>
        <rFont val="Arial"/>
        <family val="2"/>
      </rPr>
      <t>2</t>
    </r>
  </si>
  <si>
    <r>
      <t>2</t>
    </r>
    <r>
      <rPr>
        <sz val="7"/>
        <rFont val="Helv"/>
      </rPr>
      <t>Does not reflect persons who received covered services, but for whom no program payments were reported during the reporting year.</t>
    </r>
  </si>
  <si>
    <t>by Selected Diagnoses:  Calendar Years 1997 and 2008</t>
  </si>
  <si>
    <t>by Selected Diagnoses: Calendar Years 1997 and 2008</t>
  </si>
  <si>
    <t xml:space="preserve">        1997-2008</t>
  </si>
  <si>
    <t>Other Forms of Chronic Ischemic</t>
  </si>
  <si>
    <t xml:space="preserve">   Heart Disease</t>
  </si>
  <si>
    <t>Other Cellulitis and Abscess</t>
  </si>
  <si>
    <r>
      <t>3</t>
    </r>
    <r>
      <rPr>
        <sz val="7"/>
        <rFont val="Helv"/>
      </rPr>
      <t>Specific leading diagnoses were selected for presentation because of frequency of occurrences or special interest.</t>
    </r>
  </si>
  <si>
    <t xml:space="preserve">payments and utilization for home health beginning in 1997 is due in part to the Balanced Budget Act of 1997 (Public Law 105-33) which called  </t>
  </si>
</sst>
</file>

<file path=xl/styles.xml><?xml version="1.0" encoding="utf-8"?>
<styleSheet xmlns="http://schemas.openxmlformats.org/spreadsheetml/2006/main">
  <numFmts count="11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0.0_)"/>
    <numFmt numFmtId="166" formatCode="0_)"/>
    <numFmt numFmtId="167" formatCode=";;;"/>
    <numFmt numFmtId="168" formatCode="_(* #,##0.0_);_(* \(#,##0.0\);_(* &quot;-&quot;??_);_(@_)"/>
    <numFmt numFmtId="169" formatCode="_(* #,##0_);_(* \(#,##0\);_(* &quot;-&quot;??_);_(@_)"/>
  </numFmts>
  <fonts count="12">
    <font>
      <sz val="6"/>
      <name val="Helv"/>
    </font>
    <font>
      <sz val="10"/>
      <name val="Arial"/>
      <family val="2"/>
    </font>
    <font>
      <b/>
      <sz val="10"/>
      <name val="Helv"/>
    </font>
    <font>
      <sz val="10"/>
      <name val="Helv"/>
    </font>
    <font>
      <b/>
      <sz val="6"/>
      <name val="Helv"/>
    </font>
    <font>
      <sz val="7"/>
      <name val="Helv"/>
    </font>
    <font>
      <vertAlign val="superscript"/>
      <sz val="7"/>
      <name val="Helv"/>
    </font>
    <font>
      <sz val="8"/>
      <name val="Helv"/>
    </font>
    <font>
      <i/>
      <sz val="7"/>
      <name val="Helv"/>
    </font>
    <font>
      <sz val="8"/>
      <name val="Helv"/>
      <family val="2"/>
    </font>
    <font>
      <b/>
      <sz val="8"/>
      <name val="Helv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3">
    <xf numFmtId="164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96">
    <xf numFmtId="164" fontId="0" fillId="0" borderId="0" xfId="0"/>
    <xf numFmtId="164" fontId="0" fillId="0" borderId="0" xfId="0" applyAlignment="1" applyProtection="1">
      <alignment horizontal="left"/>
    </xf>
    <xf numFmtId="164" fontId="5" fillId="0" borderId="1" xfId="0" applyFont="1" applyBorder="1"/>
    <xf numFmtId="164" fontId="5" fillId="0" borderId="0" xfId="0" applyFont="1"/>
    <xf numFmtId="164" fontId="5" fillId="0" borderId="0" xfId="0" applyFont="1" applyAlignment="1" applyProtection="1">
      <alignment horizontal="left"/>
    </xf>
    <xf numFmtId="37" fontId="5" fillId="0" borderId="1" xfId="0" applyNumberFormat="1" applyFont="1" applyBorder="1" applyProtection="1"/>
    <xf numFmtId="165" fontId="5" fillId="0" borderId="1" xfId="0" applyNumberFormat="1" applyFont="1" applyBorder="1" applyProtection="1"/>
    <xf numFmtId="166" fontId="5" fillId="0" borderId="1" xfId="0" applyNumberFormat="1" applyFont="1" applyBorder="1" applyProtection="1"/>
    <xf numFmtId="165" fontId="5" fillId="0" borderId="0" xfId="0" applyNumberFormat="1" applyFont="1" applyProtection="1"/>
    <xf numFmtId="37" fontId="5" fillId="0" borderId="0" xfId="0" applyNumberFormat="1" applyFont="1" applyProtection="1"/>
    <xf numFmtId="166" fontId="5" fillId="0" borderId="0" xfId="0" applyNumberFormat="1" applyFont="1" applyProtection="1"/>
    <xf numFmtId="167" fontId="5" fillId="0" borderId="0" xfId="0" applyNumberFormat="1" applyFont="1" applyProtection="1"/>
    <xf numFmtId="168" fontId="5" fillId="0" borderId="0" xfId="1" applyNumberFormat="1" applyFont="1"/>
    <xf numFmtId="169" fontId="5" fillId="0" borderId="0" xfId="1" applyNumberFormat="1" applyFont="1"/>
    <xf numFmtId="168" fontId="0" fillId="0" borderId="0" xfId="1" applyNumberFormat="1" applyFont="1"/>
    <xf numFmtId="169" fontId="0" fillId="0" borderId="0" xfId="1" applyNumberFormat="1" applyFont="1"/>
    <xf numFmtId="164" fontId="5" fillId="0" borderId="0" xfId="0" applyFont="1" applyBorder="1"/>
    <xf numFmtId="164" fontId="5" fillId="0" borderId="0" xfId="0" applyFont="1" applyBorder="1" applyAlignment="1" applyProtection="1">
      <alignment horizontal="right"/>
    </xf>
    <xf numFmtId="168" fontId="5" fillId="0" borderId="0" xfId="1" applyNumberFormat="1" applyFont="1" applyProtection="1"/>
    <xf numFmtId="168" fontId="5" fillId="0" borderId="1" xfId="1" applyNumberFormat="1" applyFont="1" applyBorder="1" applyProtection="1"/>
    <xf numFmtId="169" fontId="5" fillId="0" borderId="0" xfId="1" applyNumberFormat="1" applyFont="1" applyProtection="1"/>
    <xf numFmtId="169" fontId="5" fillId="0" borderId="1" xfId="1" applyNumberFormat="1" applyFont="1" applyBorder="1" applyProtection="1"/>
    <xf numFmtId="169" fontId="5" fillId="0" borderId="1" xfId="1" applyNumberFormat="1" applyFont="1" applyBorder="1"/>
    <xf numFmtId="164" fontId="6" fillId="0" borderId="0" xfId="0" applyFont="1" applyAlignment="1" applyProtection="1">
      <alignment horizontal="left"/>
    </xf>
    <xf numFmtId="164" fontId="7" fillId="0" borderId="0" xfId="0" applyFont="1"/>
    <xf numFmtId="164" fontId="0" fillId="0" borderId="0" xfId="0" applyBorder="1"/>
    <xf numFmtId="164" fontId="5" fillId="0" borderId="0" xfId="0" applyFont="1" applyBorder="1" applyAlignment="1" applyProtection="1">
      <alignment horizontal="left"/>
    </xf>
    <xf numFmtId="164" fontId="7" fillId="0" borderId="1" xfId="0" applyFont="1" applyBorder="1"/>
    <xf numFmtId="164" fontId="7" fillId="0" borderId="1" xfId="0" applyFont="1" applyBorder="1" applyAlignment="1" applyProtection="1">
      <alignment horizontal="left"/>
    </xf>
    <xf numFmtId="164" fontId="7" fillId="0" borderId="0" xfId="0" applyFont="1" applyProtection="1"/>
    <xf numFmtId="164" fontId="7" fillId="0" borderId="0" xfId="0" applyFont="1" applyBorder="1"/>
    <xf numFmtId="164" fontId="7" fillId="0" borderId="0" xfId="0" applyFont="1" applyAlignment="1" applyProtection="1">
      <alignment horizontal="left"/>
    </xf>
    <xf numFmtId="164" fontId="7" fillId="0" borderId="0" xfId="0" applyFont="1" applyAlignment="1" applyProtection="1">
      <alignment horizontal="center"/>
    </xf>
    <xf numFmtId="164" fontId="7" fillId="0" borderId="2" xfId="0" applyFont="1" applyBorder="1"/>
    <xf numFmtId="164" fontId="7" fillId="0" borderId="2" xfId="0" applyFont="1" applyBorder="1" applyAlignment="1" applyProtection="1">
      <alignment horizontal="center"/>
    </xf>
    <xf numFmtId="169" fontId="7" fillId="0" borderId="2" xfId="1" applyNumberFormat="1" applyFont="1" applyBorder="1" applyAlignment="1" applyProtection="1">
      <alignment horizontal="center"/>
    </xf>
    <xf numFmtId="168" fontId="7" fillId="0" borderId="2" xfId="1" applyNumberFormat="1" applyFont="1" applyBorder="1" applyAlignment="1" applyProtection="1">
      <alignment horizontal="center"/>
    </xf>
    <xf numFmtId="164" fontId="7" fillId="0" borderId="0" xfId="0" applyFont="1" applyBorder="1" applyAlignment="1" applyProtection="1">
      <alignment horizontal="left"/>
    </xf>
    <xf numFmtId="37" fontId="7" fillId="0" borderId="1" xfId="0" applyNumberFormat="1" applyFont="1" applyBorder="1" applyProtection="1"/>
    <xf numFmtId="165" fontId="7" fillId="0" borderId="1" xfId="0" applyNumberFormat="1" applyFont="1" applyBorder="1" applyProtection="1"/>
    <xf numFmtId="5" fontId="7" fillId="0" borderId="1" xfId="0" applyNumberFormat="1" applyFont="1" applyBorder="1" applyProtection="1"/>
    <xf numFmtId="164" fontId="7" fillId="0" borderId="0" xfId="0" applyFont="1" applyBorder="1" applyAlignment="1" applyProtection="1">
      <alignment horizontal="right"/>
    </xf>
    <xf numFmtId="168" fontId="7" fillId="0" borderId="0" xfId="1" applyNumberFormat="1" applyFont="1"/>
    <xf numFmtId="4" fontId="7" fillId="0" borderId="0" xfId="0" applyNumberFormat="1" applyFont="1"/>
    <xf numFmtId="5" fontId="7" fillId="0" borderId="0" xfId="0" applyNumberFormat="1" applyFont="1"/>
    <xf numFmtId="166" fontId="7" fillId="0" borderId="1" xfId="0" applyNumberFormat="1" applyFont="1" applyBorder="1" applyProtection="1"/>
    <xf numFmtId="37" fontId="7" fillId="0" borderId="0" xfId="0" applyNumberFormat="1" applyFont="1"/>
    <xf numFmtId="37" fontId="7" fillId="0" borderId="0" xfId="0" applyNumberFormat="1" applyFont="1" applyProtection="1"/>
    <xf numFmtId="165" fontId="7" fillId="0" borderId="0" xfId="0" applyNumberFormat="1" applyFont="1" applyProtection="1"/>
    <xf numFmtId="166" fontId="7" fillId="0" borderId="0" xfId="0" applyNumberFormat="1" applyFont="1" applyProtection="1"/>
    <xf numFmtId="169" fontId="7" fillId="0" borderId="0" xfId="1" applyNumberFormat="1" applyFont="1"/>
    <xf numFmtId="169" fontId="7" fillId="0" borderId="0" xfId="1" applyNumberFormat="1" applyFont="1" applyProtection="1"/>
    <xf numFmtId="168" fontId="7" fillId="0" borderId="0" xfId="1" applyNumberFormat="1" applyFont="1" applyProtection="1"/>
    <xf numFmtId="164" fontId="7" fillId="0" borderId="0" xfId="0" applyFont="1" applyBorder="1" applyProtection="1"/>
    <xf numFmtId="168" fontId="7" fillId="0" borderId="0" xfId="1" applyNumberFormat="1" applyFont="1" applyBorder="1"/>
    <xf numFmtId="37" fontId="7" fillId="0" borderId="0" xfId="0" applyNumberFormat="1" applyFont="1" applyBorder="1"/>
    <xf numFmtId="164" fontId="2" fillId="0" borderId="0" xfId="0" applyFont="1" applyAlignment="1" applyProtection="1">
      <alignment horizontal="centerContinuous" vertical="top"/>
    </xf>
    <xf numFmtId="164" fontId="2" fillId="0" borderId="0" xfId="0" applyFont="1" applyAlignment="1">
      <alignment horizontal="centerContinuous" vertical="top"/>
    </xf>
    <xf numFmtId="164" fontId="0" fillId="0" borderId="0" xfId="0" applyAlignment="1">
      <alignment horizontal="centerContinuous" vertical="top"/>
    </xf>
    <xf numFmtId="164" fontId="3" fillId="0" borderId="0" xfId="0" applyFont="1" applyAlignment="1">
      <alignment horizontal="centerContinuous" vertical="top"/>
    </xf>
    <xf numFmtId="164" fontId="2" fillId="0" borderId="0" xfId="0" applyFont="1" applyAlignment="1">
      <alignment vertical="top"/>
    </xf>
    <xf numFmtId="164" fontId="4" fillId="0" borderId="0" xfId="0" applyFont="1" applyAlignment="1">
      <alignment horizontal="centerContinuous" vertical="top"/>
    </xf>
    <xf numFmtId="164" fontId="0" fillId="0" borderId="0" xfId="0" applyAlignment="1">
      <alignment vertical="top"/>
    </xf>
    <xf numFmtId="164" fontId="2" fillId="0" borderId="0" xfId="0" applyFont="1" applyAlignment="1" applyProtection="1">
      <alignment horizontal="centerContinuous"/>
    </xf>
    <xf numFmtId="164" fontId="3" fillId="0" borderId="0" xfId="0" applyFont="1" applyAlignment="1">
      <alignment horizontal="centerContinuous"/>
    </xf>
    <xf numFmtId="164" fontId="2" fillId="0" borderId="0" xfId="0" applyFont="1" applyAlignment="1">
      <alignment horizontal="centerContinuous"/>
    </xf>
    <xf numFmtId="164" fontId="2" fillId="0" borderId="0" xfId="0" applyFont="1" applyAlignment="1"/>
    <xf numFmtId="164" fontId="0" fillId="0" borderId="0" xfId="0" applyAlignment="1"/>
    <xf numFmtId="164" fontId="7" fillId="0" borderId="1" xfId="0" applyFont="1" applyBorder="1" applyAlignment="1" applyProtection="1">
      <alignment horizontal="centerContinuous"/>
    </xf>
    <xf numFmtId="164" fontId="7" fillId="0" borderId="1" xfId="0" applyFont="1" applyBorder="1" applyAlignment="1">
      <alignment horizontal="centerContinuous"/>
    </xf>
    <xf numFmtId="169" fontId="2" fillId="0" borderId="0" xfId="1" applyNumberFormat="1" applyFont="1" applyAlignment="1" applyProtection="1">
      <alignment horizontal="centerContinuous" vertical="top"/>
    </xf>
    <xf numFmtId="169" fontId="2" fillId="0" borderId="0" xfId="1" applyNumberFormat="1" applyFont="1" applyAlignment="1" applyProtection="1">
      <alignment horizontal="centerContinuous"/>
    </xf>
    <xf numFmtId="169" fontId="7" fillId="0" borderId="0" xfId="1" applyNumberFormat="1" applyFont="1" applyAlignment="1" applyProtection="1">
      <alignment horizontal="center"/>
    </xf>
    <xf numFmtId="169" fontId="7" fillId="0" borderId="0" xfId="1" applyNumberFormat="1" applyFont="1" applyBorder="1"/>
    <xf numFmtId="169" fontId="2" fillId="0" borderId="0" xfId="1" applyNumberFormat="1" applyFont="1" applyAlignment="1">
      <alignment horizontal="centerContinuous" vertical="top"/>
    </xf>
    <xf numFmtId="169" fontId="2" fillId="0" borderId="0" xfId="1" applyNumberFormat="1" applyFont="1" applyAlignment="1">
      <alignment horizontal="centerContinuous"/>
    </xf>
    <xf numFmtId="169" fontId="7" fillId="0" borderId="1" xfId="1" applyNumberFormat="1" applyFont="1" applyBorder="1"/>
    <xf numFmtId="164" fontId="9" fillId="0" borderId="0" xfId="0" applyFont="1" applyAlignment="1">
      <alignment vertical="top"/>
    </xf>
    <xf numFmtId="164" fontId="9" fillId="0" borderId="0" xfId="0" applyFont="1" applyAlignment="1"/>
    <xf numFmtId="164" fontId="9" fillId="0" borderId="0" xfId="0" applyFont="1"/>
    <xf numFmtId="164" fontId="9" fillId="0" borderId="1" xfId="0" applyFont="1" applyBorder="1" applyAlignment="1" applyProtection="1">
      <alignment horizontal="center"/>
    </xf>
    <xf numFmtId="164" fontId="9" fillId="0" borderId="1" xfId="0" applyFont="1" applyBorder="1"/>
    <xf numFmtId="164" fontId="9" fillId="0" borderId="0" xfId="0" applyFont="1" applyAlignment="1" applyProtection="1">
      <alignment horizontal="center"/>
    </xf>
    <xf numFmtId="164" fontId="9" fillId="0" borderId="0" xfId="0" applyFont="1" applyBorder="1" applyAlignment="1" applyProtection="1">
      <alignment horizontal="center"/>
    </xf>
    <xf numFmtId="164" fontId="9" fillId="0" borderId="2" xfId="0" applyFont="1" applyBorder="1"/>
    <xf numFmtId="37" fontId="9" fillId="0" borderId="0" xfId="0" applyNumberFormat="1" applyFont="1"/>
    <xf numFmtId="37" fontId="9" fillId="0" borderId="0" xfId="0" applyNumberFormat="1" applyFont="1" applyProtection="1"/>
    <xf numFmtId="37" fontId="9" fillId="0" borderId="0" xfId="0" applyNumberFormat="1" applyFont="1" applyBorder="1" applyProtection="1"/>
    <xf numFmtId="169" fontId="9" fillId="0" borderId="0" xfId="1" applyNumberFormat="1" applyFont="1"/>
    <xf numFmtId="168" fontId="9" fillId="0" borderId="0" xfId="1" applyNumberFormat="1" applyFont="1"/>
    <xf numFmtId="3" fontId="9" fillId="0" borderId="0" xfId="0" applyNumberFormat="1" applyFont="1"/>
    <xf numFmtId="169" fontId="9" fillId="0" borderId="0" xfId="0" applyNumberFormat="1" applyFont="1"/>
    <xf numFmtId="164" fontId="9" fillId="0" borderId="0" xfId="0" applyFont="1" applyBorder="1"/>
    <xf numFmtId="37" fontId="9" fillId="0" borderId="0" xfId="0" applyNumberFormat="1" applyFont="1" applyBorder="1"/>
    <xf numFmtId="42" fontId="9" fillId="0" borderId="0" xfId="1" applyNumberFormat="1" applyFont="1"/>
    <xf numFmtId="42" fontId="9" fillId="0" borderId="0" xfId="0" applyNumberFormat="1" applyFont="1"/>
    <xf numFmtId="169" fontId="9" fillId="0" borderId="0" xfId="1" applyNumberFormat="1" applyFont="1" applyProtection="1"/>
    <xf numFmtId="168" fontId="9" fillId="0" borderId="0" xfId="1" applyNumberFormat="1" applyFont="1" applyProtection="1"/>
    <xf numFmtId="42" fontId="9" fillId="0" borderId="0" xfId="1" applyNumberFormat="1" applyFont="1" applyProtection="1"/>
    <xf numFmtId="42" fontId="9" fillId="0" borderId="0" xfId="0" applyNumberFormat="1" applyFont="1" applyProtection="1"/>
    <xf numFmtId="169" fontId="10" fillId="0" borderId="0" xfId="1" applyNumberFormat="1" applyFont="1" applyAlignment="1">
      <alignment horizontal="centerContinuous" vertical="top"/>
    </xf>
    <xf numFmtId="164" fontId="9" fillId="0" borderId="0" xfId="0" applyFont="1" applyBorder="1" applyAlignment="1">
      <alignment horizontal="centerContinuous" vertical="top"/>
    </xf>
    <xf numFmtId="164" fontId="10" fillId="0" borderId="0" xfId="0" applyFont="1" applyAlignment="1" applyProtection="1">
      <alignment horizontal="centerContinuous" vertical="top"/>
    </xf>
    <xf numFmtId="168" fontId="9" fillId="0" borderId="0" xfId="1" applyNumberFormat="1" applyFont="1" applyAlignment="1">
      <alignment horizontal="centerContinuous" vertical="top"/>
    </xf>
    <xf numFmtId="164" fontId="10" fillId="0" borderId="0" xfId="0" applyFont="1" applyAlignment="1">
      <alignment horizontal="centerContinuous" vertical="top"/>
    </xf>
    <xf numFmtId="164" fontId="9" fillId="0" borderId="0" xfId="0" applyFont="1" applyAlignment="1">
      <alignment horizontal="centerContinuous" vertical="top"/>
    </xf>
    <xf numFmtId="169" fontId="9" fillId="0" borderId="0" xfId="1" applyNumberFormat="1" applyFont="1" applyAlignment="1">
      <alignment horizontal="centerContinuous" vertical="top"/>
    </xf>
    <xf numFmtId="165" fontId="9" fillId="0" borderId="0" xfId="0" applyNumberFormat="1" applyFont="1" applyAlignment="1" applyProtection="1">
      <alignment horizontal="centerContinuous" vertical="top"/>
    </xf>
    <xf numFmtId="169" fontId="9" fillId="0" borderId="0" xfId="1" applyNumberFormat="1" applyFont="1" applyAlignment="1" applyProtection="1">
      <alignment horizontal="centerContinuous" vertical="top"/>
    </xf>
    <xf numFmtId="169" fontId="10" fillId="0" borderId="0" xfId="1" applyNumberFormat="1" applyFont="1" applyAlignment="1">
      <alignment horizontal="centerContinuous"/>
    </xf>
    <xf numFmtId="164" fontId="10" fillId="0" borderId="0" xfId="0" applyFont="1" applyBorder="1" applyAlignment="1">
      <alignment horizontal="centerContinuous"/>
    </xf>
    <xf numFmtId="164" fontId="10" fillId="0" borderId="0" xfId="0" applyFont="1" applyAlignment="1">
      <alignment horizontal="centerContinuous"/>
    </xf>
    <xf numFmtId="168" fontId="10" fillId="0" borderId="0" xfId="1" applyNumberFormat="1" applyFont="1" applyAlignment="1">
      <alignment horizontal="centerContinuous"/>
    </xf>
    <xf numFmtId="164" fontId="9" fillId="0" borderId="0" xfId="0" applyFont="1" applyAlignment="1">
      <alignment horizontal="centerContinuous"/>
    </xf>
    <xf numFmtId="169" fontId="9" fillId="0" borderId="0" xfId="1" applyNumberFormat="1" applyFont="1" applyAlignment="1">
      <alignment horizontal="centerContinuous"/>
    </xf>
    <xf numFmtId="164" fontId="10" fillId="0" borderId="2" xfId="0" applyFont="1" applyBorder="1" applyAlignment="1">
      <alignment horizontal="centerContinuous" vertical="top"/>
    </xf>
    <xf numFmtId="168" fontId="10" fillId="0" borderId="0" xfId="1" applyNumberFormat="1" applyFont="1" applyAlignment="1">
      <alignment horizontal="centerContinuous" vertical="top"/>
    </xf>
    <xf numFmtId="164" fontId="9" fillId="0" borderId="2" xfId="0" applyFont="1" applyBorder="1" applyAlignment="1">
      <alignment horizontal="centerContinuous" vertical="top"/>
    </xf>
    <xf numFmtId="169" fontId="9" fillId="0" borderId="2" xfId="1" applyNumberFormat="1" applyFont="1" applyBorder="1" applyAlignment="1">
      <alignment horizontal="centerContinuous" vertical="top"/>
    </xf>
    <xf numFmtId="169" fontId="9" fillId="0" borderId="1" xfId="1" applyNumberFormat="1" applyFont="1" applyBorder="1"/>
    <xf numFmtId="169" fontId="9" fillId="0" borderId="1" xfId="1" applyNumberFormat="1" applyFont="1" applyBorder="1" applyAlignment="1" applyProtection="1">
      <alignment horizontal="left"/>
    </xf>
    <xf numFmtId="168" fontId="9" fillId="0" borderId="1" xfId="1" applyNumberFormat="1" applyFont="1" applyBorder="1"/>
    <xf numFmtId="164" fontId="9" fillId="0" borderId="1" xfId="0" applyFont="1" applyBorder="1" applyAlignment="1" applyProtection="1">
      <alignment horizontal="left"/>
    </xf>
    <xf numFmtId="169" fontId="9" fillId="0" borderId="1" xfId="1" applyNumberFormat="1" applyFont="1" applyBorder="1" applyAlignment="1" applyProtection="1">
      <alignment horizontal="center"/>
    </xf>
    <xf numFmtId="169" fontId="9" fillId="0" borderId="0" xfId="1" applyNumberFormat="1" applyFont="1" applyAlignment="1" applyProtection="1">
      <alignment horizontal="left"/>
    </xf>
    <xf numFmtId="169" fontId="9" fillId="0" borderId="0" xfId="1" applyNumberFormat="1" applyFont="1" applyAlignment="1" applyProtection="1">
      <alignment horizontal="center"/>
    </xf>
    <xf numFmtId="169" fontId="9" fillId="0" borderId="0" xfId="1" applyNumberFormat="1" applyFont="1" applyBorder="1" applyAlignment="1" applyProtection="1">
      <alignment horizontal="center"/>
    </xf>
    <xf numFmtId="169" fontId="9" fillId="0" borderId="2" xfId="1" applyNumberFormat="1" applyFont="1" applyBorder="1" applyAlignment="1" applyProtection="1">
      <alignment horizontal="center"/>
    </xf>
    <xf numFmtId="164" fontId="9" fillId="0" borderId="2" xfId="0" applyFont="1" applyBorder="1" applyAlignment="1" applyProtection="1">
      <alignment horizontal="left"/>
    </xf>
    <xf numFmtId="169" fontId="9" fillId="0" borderId="0" xfId="1" applyNumberFormat="1" applyFont="1" applyBorder="1" applyAlignment="1" applyProtection="1">
      <alignment horizontal="right"/>
    </xf>
    <xf numFmtId="5" fontId="9" fillId="0" borderId="0" xfId="0" applyNumberFormat="1" applyFont="1"/>
    <xf numFmtId="168" fontId="9" fillId="0" borderId="0" xfId="1" applyNumberFormat="1" applyFont="1" applyAlignment="1" applyProtection="1">
      <alignment horizontal="center"/>
    </xf>
    <xf numFmtId="169" fontId="9" fillId="0" borderId="0" xfId="1" applyNumberFormat="1" applyFont="1" applyBorder="1" applyProtection="1"/>
    <xf numFmtId="164" fontId="10" fillId="0" borderId="0" xfId="0" applyFont="1" applyAlignment="1">
      <alignment vertical="top"/>
    </xf>
    <xf numFmtId="164" fontId="10" fillId="0" borderId="0" xfId="0" applyFont="1" applyAlignment="1"/>
    <xf numFmtId="166" fontId="7" fillId="0" borderId="0" xfId="0" applyNumberFormat="1" applyFont="1" applyBorder="1" applyProtection="1"/>
    <xf numFmtId="164" fontId="6" fillId="0" borderId="0" xfId="0" quotePrefix="1" applyFont="1" applyAlignment="1" applyProtection="1">
      <alignment horizontal="left"/>
    </xf>
    <xf numFmtId="164" fontId="6" fillId="0" borderId="1" xfId="0" quotePrefix="1" applyFont="1" applyBorder="1" applyAlignment="1" applyProtection="1">
      <alignment horizontal="left"/>
    </xf>
    <xf numFmtId="164" fontId="5" fillId="0" borderId="0" xfId="0" quotePrefix="1" applyFont="1" applyAlignment="1" applyProtection="1">
      <alignment horizontal="left"/>
    </xf>
    <xf numFmtId="165" fontId="5" fillId="0" borderId="0" xfId="0" applyNumberFormat="1" applyFont="1" applyBorder="1" applyProtection="1"/>
    <xf numFmtId="37" fontId="5" fillId="0" borderId="0" xfId="0" applyNumberFormat="1" applyFont="1" applyBorder="1" applyProtection="1"/>
    <xf numFmtId="169" fontId="5" fillId="0" borderId="0" xfId="1" applyNumberFormat="1" applyFont="1" applyBorder="1" applyProtection="1"/>
    <xf numFmtId="168" fontId="5" fillId="0" borderId="0" xfId="1" applyNumberFormat="1" applyFont="1" applyBorder="1" applyProtection="1"/>
    <xf numFmtId="169" fontId="5" fillId="0" borderId="0" xfId="1" applyNumberFormat="1" applyFont="1" applyBorder="1"/>
    <xf numFmtId="166" fontId="5" fillId="0" borderId="0" xfId="0" applyNumberFormat="1" applyFont="1" applyBorder="1" applyProtection="1"/>
    <xf numFmtId="164" fontId="5" fillId="0" borderId="0" xfId="0" quotePrefix="1" applyFont="1" applyBorder="1" applyAlignment="1" applyProtection="1">
      <alignment horizontal="left"/>
    </xf>
    <xf numFmtId="164" fontId="7" fillId="0" borderId="0" xfId="0" quotePrefix="1" applyFont="1"/>
    <xf numFmtId="164" fontId="3" fillId="0" borderId="0" xfId="0" applyFont="1" applyBorder="1" applyAlignment="1">
      <alignment vertical="top"/>
    </xf>
    <xf numFmtId="164" fontId="9" fillId="0" borderId="0" xfId="0" applyFont="1" applyBorder="1" applyAlignment="1">
      <alignment vertical="top"/>
    </xf>
    <xf numFmtId="164" fontId="3" fillId="0" borderId="0" xfId="0" applyFont="1" applyBorder="1" applyAlignment="1"/>
    <xf numFmtId="164" fontId="9" fillId="0" borderId="0" xfId="0" applyFont="1" applyBorder="1" applyAlignment="1"/>
    <xf numFmtId="37" fontId="9" fillId="0" borderId="0" xfId="0" applyNumberFormat="1" applyFont="1" applyBorder="1" applyAlignment="1"/>
    <xf numFmtId="37" fontId="9" fillId="0" borderId="0" xfId="0" applyNumberFormat="1" applyFont="1" applyBorder="1" applyAlignment="1" applyProtection="1"/>
    <xf numFmtId="164" fontId="9" fillId="0" borderId="0" xfId="0" applyFont="1" applyBorder="1" applyAlignment="1" applyProtection="1">
      <alignment horizontal="left" vertical="top"/>
    </xf>
    <xf numFmtId="164" fontId="9" fillId="0" borderId="0" xfId="0" applyFont="1" applyBorder="1" applyAlignment="1" applyProtection="1">
      <alignment vertical="top"/>
    </xf>
    <xf numFmtId="164" fontId="9" fillId="0" borderId="0" xfId="0" applyFont="1" applyBorder="1" applyProtection="1"/>
    <xf numFmtId="169" fontId="9" fillId="0" borderId="0" xfId="1" applyNumberFormat="1" applyFont="1" applyBorder="1"/>
    <xf numFmtId="168" fontId="9" fillId="0" borderId="0" xfId="1" applyNumberFormat="1" applyFont="1" applyBorder="1"/>
    <xf numFmtId="3" fontId="9" fillId="0" borderId="0" xfId="0" applyNumberFormat="1" applyFont="1" applyBorder="1"/>
    <xf numFmtId="169" fontId="9" fillId="0" borderId="0" xfId="0" applyNumberFormat="1" applyFont="1" applyBorder="1"/>
    <xf numFmtId="168" fontId="9" fillId="0" borderId="0" xfId="1" applyNumberFormat="1" applyFont="1" applyBorder="1" applyProtection="1"/>
    <xf numFmtId="169" fontId="10" fillId="0" borderId="0" xfId="1" applyNumberFormat="1" applyFont="1" applyBorder="1" applyAlignment="1">
      <alignment horizontal="centerContinuous" vertical="top"/>
    </xf>
    <xf numFmtId="164" fontId="10" fillId="0" borderId="0" xfId="0" applyFont="1" applyBorder="1" applyAlignment="1" applyProtection="1">
      <alignment horizontal="centerContinuous" vertical="top"/>
    </xf>
    <xf numFmtId="168" fontId="9" fillId="0" borderId="0" xfId="1" applyNumberFormat="1" applyFont="1" applyBorder="1" applyAlignment="1">
      <alignment horizontal="centerContinuous" vertical="top"/>
    </xf>
    <xf numFmtId="164" fontId="10" fillId="0" borderId="0" xfId="0" applyFont="1" applyBorder="1" applyAlignment="1">
      <alignment horizontal="centerContinuous" vertical="top"/>
    </xf>
    <xf numFmtId="169" fontId="9" fillId="0" borderId="0" xfId="1" applyNumberFormat="1" applyFont="1" applyBorder="1" applyAlignment="1">
      <alignment horizontal="centerContinuous" vertical="top"/>
    </xf>
    <xf numFmtId="165" fontId="9" fillId="0" borderId="0" xfId="0" applyNumberFormat="1" applyFont="1" applyBorder="1" applyAlignment="1" applyProtection="1">
      <alignment horizontal="centerContinuous" vertical="top"/>
    </xf>
    <xf numFmtId="169" fontId="9" fillId="0" borderId="0" xfId="1" applyNumberFormat="1" applyFont="1" applyBorder="1" applyAlignment="1" applyProtection="1">
      <alignment horizontal="centerContinuous" vertical="top"/>
    </xf>
    <xf numFmtId="169" fontId="10" fillId="0" borderId="0" xfId="1" applyNumberFormat="1" applyFont="1" applyBorder="1" applyAlignment="1">
      <alignment horizontal="centerContinuous"/>
    </xf>
    <xf numFmtId="168" fontId="10" fillId="0" borderId="0" xfId="1" applyNumberFormat="1" applyFont="1" applyBorder="1" applyAlignment="1">
      <alignment horizontal="centerContinuous"/>
    </xf>
    <xf numFmtId="164" fontId="9" fillId="0" borderId="0" xfId="0" applyFont="1" applyBorder="1" applyAlignment="1">
      <alignment horizontal="centerContinuous"/>
    </xf>
    <xf numFmtId="169" fontId="9" fillId="0" borderId="0" xfId="1" applyNumberFormat="1" applyFont="1" applyBorder="1" applyAlignment="1">
      <alignment horizontal="centerContinuous"/>
    </xf>
    <xf numFmtId="169" fontId="9" fillId="0" borderId="0" xfId="1" applyNumberFormat="1" applyFont="1" applyBorder="1" applyAlignment="1" applyProtection="1">
      <alignment horizontal="left"/>
    </xf>
    <xf numFmtId="164" fontId="9" fillId="0" borderId="0" xfId="0" applyFont="1" applyBorder="1" applyAlignment="1" applyProtection="1">
      <alignment horizontal="left"/>
    </xf>
    <xf numFmtId="169" fontId="9" fillId="0" borderId="0" xfId="1" applyNumberFormat="1" applyFont="1" applyBorder="1" applyAlignment="1" applyProtection="1">
      <alignment horizontal="centerContinuous"/>
    </xf>
    <xf numFmtId="168" fontId="9" fillId="0" borderId="0" xfId="1" applyNumberFormat="1" applyFont="1" applyBorder="1" applyAlignment="1" applyProtection="1">
      <alignment horizontal="center"/>
    </xf>
    <xf numFmtId="5" fontId="9" fillId="0" borderId="0" xfId="0" applyNumberFormat="1" applyFont="1" applyBorder="1"/>
    <xf numFmtId="164" fontId="2" fillId="0" borderId="0" xfId="0" applyFont="1" applyBorder="1"/>
    <xf numFmtId="164" fontId="5" fillId="0" borderId="0" xfId="0" applyFont="1" applyBorder="1" applyAlignment="1" applyProtection="1">
      <alignment horizontal="center"/>
    </xf>
    <xf numFmtId="169" fontId="7" fillId="0" borderId="0" xfId="1" applyNumberFormat="1" applyFont="1" applyBorder="1" applyProtection="1"/>
    <xf numFmtId="166" fontId="7" fillId="0" borderId="2" xfId="0" applyNumberFormat="1" applyFont="1" applyBorder="1" applyProtection="1"/>
    <xf numFmtId="168" fontId="7" fillId="0" borderId="0" xfId="0" applyNumberFormat="1" applyFont="1"/>
    <xf numFmtId="164" fontId="7" fillId="0" borderId="0" xfId="0" applyFont="1" applyBorder="1" applyAlignment="1" applyProtection="1">
      <alignment horizontal="center"/>
    </xf>
    <xf numFmtId="169" fontId="7" fillId="0" borderId="0" xfId="1" applyNumberFormat="1" applyFont="1" applyBorder="1" applyAlignment="1" applyProtection="1">
      <alignment horizontal="center"/>
    </xf>
    <xf numFmtId="164" fontId="7" fillId="0" borderId="3" xfId="0" applyFont="1" applyBorder="1" applyAlignment="1" applyProtection="1">
      <alignment horizontal="centerContinuous"/>
    </xf>
    <xf numFmtId="164" fontId="7" fillId="0" borderId="3" xfId="0" applyFont="1" applyBorder="1" applyAlignment="1">
      <alignment horizontal="centerContinuous"/>
    </xf>
    <xf numFmtId="169" fontId="7" fillId="0" borderId="2" xfId="1" applyNumberFormat="1" applyFont="1" applyBorder="1" applyAlignment="1" applyProtection="1">
      <alignment horizontal="left"/>
    </xf>
    <xf numFmtId="164" fontId="7" fillId="0" borderId="0" xfId="0" applyFont="1" applyBorder="1" applyAlignment="1" applyProtection="1">
      <alignment horizontal="centerContinuous"/>
    </xf>
    <xf numFmtId="164" fontId="7" fillId="0" borderId="0" xfId="0" applyFont="1" applyBorder="1" applyAlignment="1">
      <alignment horizontal="centerContinuous"/>
    </xf>
    <xf numFmtId="169" fontId="7" fillId="0" borderId="0" xfId="1" applyNumberFormat="1" applyFont="1" applyBorder="1" applyAlignment="1" applyProtection="1">
      <alignment horizontal="left"/>
    </xf>
    <xf numFmtId="166" fontId="7" fillId="0" borderId="1" xfId="0" applyNumberFormat="1" applyFont="1" applyBorder="1" applyAlignment="1" applyProtection="1"/>
    <xf numFmtId="166" fontId="7" fillId="0" borderId="0" xfId="0" applyNumberFormat="1" applyFont="1" applyBorder="1" applyAlignment="1" applyProtection="1"/>
    <xf numFmtId="164" fontId="7" fillId="0" borderId="3" xfId="2" applyNumberFormat="1" applyFont="1" applyBorder="1" applyAlignment="1" applyProtection="1">
      <alignment horizontal="centerContinuous"/>
    </xf>
    <xf numFmtId="41" fontId="7" fillId="0" borderId="0" xfId="0" applyNumberFormat="1" applyFont="1" applyProtection="1"/>
    <xf numFmtId="42" fontId="9" fillId="0" borderId="0" xfId="1" applyNumberFormat="1" applyFont="1" applyBorder="1" applyProtection="1"/>
    <xf numFmtId="164" fontId="7" fillId="0" borderId="0" xfId="0" quotePrefix="1" applyFont="1" applyAlignment="1" applyProtection="1">
      <alignment horizontal="left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L1" transitionEvaluation="1"/>
  <dimension ref="A1:IE133"/>
  <sheetViews>
    <sheetView showGridLines="0" tabSelected="1" topLeftCell="L1" workbookViewId="0">
      <selection activeCell="X11" sqref="X11"/>
    </sheetView>
  </sheetViews>
  <sheetFormatPr defaultColWidth="9.796875" defaultRowHeight="10.5"/>
  <cols>
    <col min="1" max="1" width="39" customWidth="1"/>
    <col min="2" max="2" width="6" customWidth="1"/>
    <col min="3" max="3" width="8.3984375" customWidth="1"/>
    <col min="4" max="4" width="9" customWidth="1"/>
    <col min="5" max="5" width="8.796875" customWidth="1"/>
    <col min="6" max="6" width="7" customWidth="1"/>
    <col min="7" max="7" width="8.796875" customWidth="1"/>
    <col min="8" max="8" width="7" customWidth="1"/>
    <col min="9" max="9" width="15.3984375" customWidth="1"/>
    <col min="10" max="10" width="6" customWidth="1"/>
    <col min="11" max="11" width="9.796875" customWidth="1"/>
    <col min="12" max="12" width="7" customWidth="1"/>
    <col min="13" max="13" width="10.796875" customWidth="1"/>
    <col min="14" max="14" width="1.59765625" customWidth="1"/>
    <col min="15" max="15" width="6" customWidth="1"/>
    <col min="16" max="16" width="11.3984375" style="15" customWidth="1"/>
    <col min="17" max="17" width="8" customWidth="1"/>
    <col min="18" max="18" width="9.3984375" customWidth="1"/>
    <col min="19" max="19" width="7" customWidth="1"/>
    <col min="20" max="20" width="16.19921875" customWidth="1"/>
    <col min="21" max="21" width="8" customWidth="1"/>
    <col min="22" max="22" width="8.796875" customWidth="1"/>
    <col min="23" max="23" width="9" customWidth="1"/>
    <col min="24" max="24" width="9.796875" customWidth="1"/>
    <col min="25" max="25" width="7" customWidth="1"/>
    <col min="26" max="26" width="9" customWidth="1"/>
    <col min="27" max="27" width="6" customWidth="1"/>
    <col min="28" max="28" width="9.796875" style="15" customWidth="1"/>
    <col min="29" max="29" width="6" customWidth="1"/>
    <col min="30" max="30" width="11" customWidth="1"/>
    <col min="31" max="31" width="9.796875" style="25"/>
    <col min="32" max="32" width="20.796875" style="25" customWidth="1"/>
    <col min="33" max="33" width="9.796875" style="92"/>
    <col min="34" max="34" width="9.796875" style="79"/>
    <col min="35" max="35" width="12.3984375" style="79" customWidth="1"/>
    <col min="36" max="160" width="9.796875" style="79"/>
  </cols>
  <sheetData>
    <row r="1" spans="1:160" s="62" customFormat="1" ht="15" customHeight="1">
      <c r="B1" s="57"/>
      <c r="C1" s="58"/>
      <c r="D1" s="58"/>
      <c r="E1" s="57"/>
      <c r="F1" s="57"/>
      <c r="G1" s="57"/>
      <c r="H1" s="57"/>
      <c r="I1" s="57"/>
      <c r="J1" s="57"/>
      <c r="K1" s="57"/>
      <c r="L1" s="57"/>
      <c r="M1" s="59"/>
      <c r="N1" s="60"/>
      <c r="O1" s="60"/>
      <c r="Q1" s="57"/>
      <c r="R1" s="61"/>
      <c r="S1" s="58"/>
      <c r="T1" s="58"/>
      <c r="U1" s="58"/>
      <c r="V1" s="57"/>
      <c r="W1" s="57"/>
      <c r="X1" s="57"/>
      <c r="Y1" s="57"/>
      <c r="Z1" s="57"/>
      <c r="AA1" s="57"/>
      <c r="AB1" s="74"/>
      <c r="AC1" s="59"/>
      <c r="AD1" s="59"/>
      <c r="AE1" s="147"/>
      <c r="AF1" s="147"/>
      <c r="AG1" s="148"/>
      <c r="AH1" s="148"/>
      <c r="AI1" s="148"/>
      <c r="AJ1" s="148"/>
      <c r="AK1" s="148"/>
      <c r="AL1" s="148"/>
      <c r="AM1" s="148"/>
      <c r="AN1" s="148"/>
      <c r="AO1" s="148"/>
      <c r="AP1" s="148"/>
      <c r="AQ1" s="148"/>
      <c r="AR1" s="148"/>
      <c r="AS1" s="148"/>
      <c r="AT1" s="148"/>
      <c r="AU1" s="148"/>
      <c r="AV1" s="148"/>
      <c r="AW1" s="148"/>
      <c r="AX1" s="148"/>
      <c r="AY1" s="148"/>
      <c r="AZ1" s="148"/>
      <c r="BA1" s="148"/>
      <c r="BB1" s="148"/>
      <c r="BC1" s="148"/>
      <c r="BD1" s="148"/>
      <c r="BE1" s="148"/>
      <c r="BF1" s="77"/>
      <c r="BG1" s="77"/>
      <c r="BH1" s="77"/>
      <c r="BI1" s="77"/>
      <c r="BJ1" s="77"/>
      <c r="BK1" s="77"/>
      <c r="BL1" s="77"/>
      <c r="BM1" s="77"/>
      <c r="BN1" s="77"/>
      <c r="BO1" s="77"/>
      <c r="BP1" s="77"/>
      <c r="BQ1" s="77"/>
      <c r="BR1" s="77"/>
      <c r="BS1" s="77"/>
      <c r="BT1" s="77"/>
      <c r="BU1" s="77"/>
      <c r="BV1" s="77"/>
      <c r="BW1" s="77"/>
      <c r="BX1" s="77"/>
      <c r="BY1" s="77"/>
      <c r="BZ1" s="77"/>
      <c r="CA1" s="77"/>
      <c r="CB1" s="77"/>
      <c r="CC1" s="77"/>
      <c r="CD1" s="77"/>
      <c r="CE1" s="77"/>
      <c r="CF1" s="77"/>
      <c r="CG1" s="77"/>
      <c r="CH1" s="77"/>
      <c r="CI1" s="77"/>
      <c r="CJ1" s="77"/>
      <c r="CK1" s="77"/>
      <c r="CL1" s="77"/>
      <c r="CM1" s="77"/>
      <c r="CN1" s="77"/>
      <c r="CO1" s="77"/>
      <c r="CP1" s="77"/>
      <c r="CQ1" s="77"/>
      <c r="CR1" s="77"/>
      <c r="CS1" s="77"/>
      <c r="CT1" s="77"/>
      <c r="CU1" s="77"/>
      <c r="CV1" s="77"/>
      <c r="CW1" s="77"/>
      <c r="CX1" s="77"/>
      <c r="CY1" s="77"/>
      <c r="CZ1" s="77"/>
      <c r="DA1" s="77"/>
      <c r="DB1" s="77"/>
      <c r="DC1" s="77"/>
      <c r="DD1" s="77"/>
      <c r="DE1" s="77"/>
      <c r="DF1" s="77"/>
      <c r="DG1" s="77"/>
      <c r="DH1" s="77"/>
      <c r="DI1" s="77"/>
      <c r="DJ1" s="77"/>
      <c r="DK1" s="77"/>
      <c r="DL1" s="77"/>
      <c r="DM1" s="77"/>
      <c r="DN1" s="77"/>
      <c r="DO1" s="77"/>
      <c r="DP1" s="77"/>
      <c r="DQ1" s="77"/>
      <c r="DR1" s="77"/>
      <c r="DS1" s="77"/>
      <c r="DT1" s="77"/>
      <c r="DU1" s="77"/>
      <c r="DV1" s="77"/>
      <c r="DW1" s="77"/>
      <c r="DX1" s="77"/>
      <c r="DY1" s="77"/>
      <c r="DZ1" s="77"/>
      <c r="EA1" s="77"/>
      <c r="EB1" s="77"/>
      <c r="EC1" s="77"/>
      <c r="ED1" s="77"/>
      <c r="EE1" s="77"/>
      <c r="EF1" s="77"/>
      <c r="EG1" s="77"/>
      <c r="EH1" s="77"/>
      <c r="EI1" s="77"/>
      <c r="EJ1" s="77"/>
      <c r="EK1" s="77"/>
      <c r="EL1" s="77"/>
      <c r="EM1" s="77"/>
      <c r="EN1" s="77"/>
      <c r="EO1" s="77"/>
      <c r="EP1" s="77"/>
      <c r="EQ1" s="77"/>
      <c r="ER1" s="77"/>
      <c r="ES1" s="77"/>
      <c r="ET1" s="77"/>
      <c r="EU1" s="77"/>
      <c r="EV1" s="77"/>
      <c r="EW1" s="77"/>
      <c r="EX1" s="77"/>
      <c r="EY1" s="77"/>
      <c r="EZ1" s="77"/>
      <c r="FA1" s="77"/>
      <c r="FB1" s="77"/>
      <c r="FC1" s="77"/>
      <c r="FD1" s="77"/>
    </row>
    <row r="2" spans="1:160" s="62" customFormat="1" ht="15" customHeight="1">
      <c r="A2" s="56" t="s">
        <v>35</v>
      </c>
      <c r="B2" s="57"/>
      <c r="C2" s="58"/>
      <c r="D2" s="58"/>
      <c r="E2" s="57"/>
      <c r="F2" s="57"/>
      <c r="G2" s="57"/>
      <c r="H2" s="57"/>
      <c r="I2" s="57"/>
      <c r="J2" s="57"/>
      <c r="K2" s="57"/>
      <c r="L2" s="57"/>
      <c r="M2" s="59"/>
      <c r="N2" s="60"/>
      <c r="O2" s="60"/>
      <c r="P2" s="70" t="s">
        <v>36</v>
      </c>
      <c r="Q2" s="57"/>
      <c r="R2" s="61"/>
      <c r="S2" s="58"/>
      <c r="T2" s="58"/>
      <c r="U2" s="58"/>
      <c r="V2" s="57"/>
      <c r="W2" s="57"/>
      <c r="X2" s="57"/>
      <c r="Y2" s="57"/>
      <c r="Z2" s="57"/>
      <c r="AA2" s="57"/>
      <c r="AB2" s="74"/>
      <c r="AC2" s="59"/>
      <c r="AD2" s="59"/>
      <c r="AE2" s="147"/>
      <c r="AF2" s="147"/>
      <c r="AG2" s="148"/>
      <c r="AH2" s="148"/>
      <c r="AI2" s="148"/>
      <c r="AJ2" s="148"/>
      <c r="AK2" s="148"/>
      <c r="AL2" s="148"/>
      <c r="AM2" s="148"/>
      <c r="AN2" s="148"/>
      <c r="AO2" s="148"/>
      <c r="AP2" s="148"/>
      <c r="AQ2" s="148"/>
      <c r="AR2" s="148"/>
      <c r="AS2" s="148"/>
      <c r="AT2" s="148"/>
      <c r="AU2" s="148"/>
      <c r="AV2" s="148"/>
      <c r="AW2" s="148"/>
      <c r="AX2" s="148"/>
      <c r="AY2" s="148"/>
      <c r="AZ2" s="148"/>
      <c r="BA2" s="148"/>
      <c r="BB2" s="148"/>
      <c r="BC2" s="148"/>
      <c r="BD2" s="148"/>
      <c r="BE2" s="148"/>
      <c r="BF2" s="77"/>
      <c r="BG2" s="77"/>
      <c r="BH2" s="77"/>
      <c r="BI2" s="77"/>
      <c r="BJ2" s="77"/>
      <c r="BK2" s="77"/>
      <c r="BL2" s="77"/>
      <c r="BM2" s="77"/>
      <c r="BN2" s="77"/>
      <c r="BO2" s="77"/>
      <c r="BP2" s="77"/>
      <c r="BQ2" s="77"/>
      <c r="BR2" s="77"/>
      <c r="BS2" s="77"/>
      <c r="BT2" s="77"/>
      <c r="BU2" s="77"/>
      <c r="BV2" s="77"/>
      <c r="BW2" s="77"/>
      <c r="BX2" s="77"/>
      <c r="BY2" s="77"/>
      <c r="BZ2" s="77"/>
      <c r="CA2" s="77"/>
      <c r="CB2" s="77"/>
      <c r="CC2" s="77"/>
      <c r="CD2" s="77"/>
      <c r="CE2" s="77"/>
      <c r="CF2" s="77"/>
      <c r="CG2" s="77"/>
      <c r="CH2" s="77"/>
      <c r="CI2" s="77"/>
      <c r="CJ2" s="77"/>
      <c r="CK2" s="77"/>
      <c r="CL2" s="77"/>
      <c r="CM2" s="77"/>
      <c r="CN2" s="77"/>
      <c r="CO2" s="77"/>
      <c r="CP2" s="77"/>
      <c r="CQ2" s="77"/>
      <c r="CR2" s="77"/>
      <c r="CS2" s="77"/>
      <c r="CT2" s="77"/>
      <c r="CU2" s="77"/>
      <c r="CV2" s="77"/>
      <c r="CW2" s="77"/>
      <c r="CX2" s="77"/>
      <c r="CY2" s="77"/>
      <c r="CZ2" s="77"/>
      <c r="DA2" s="77"/>
      <c r="DB2" s="77"/>
      <c r="DC2" s="77"/>
      <c r="DD2" s="77"/>
      <c r="DE2" s="77"/>
      <c r="DF2" s="77"/>
      <c r="DG2" s="77"/>
      <c r="DH2" s="77"/>
      <c r="DI2" s="77"/>
      <c r="DJ2" s="77"/>
      <c r="DK2" s="77"/>
      <c r="DL2" s="77"/>
      <c r="DM2" s="77"/>
      <c r="DN2" s="77"/>
      <c r="DO2" s="77"/>
      <c r="DP2" s="77"/>
      <c r="DQ2" s="77"/>
      <c r="DR2" s="77"/>
      <c r="DS2" s="77"/>
      <c r="DT2" s="77"/>
      <c r="DU2" s="77"/>
      <c r="DV2" s="77"/>
      <c r="DW2" s="77"/>
      <c r="DX2" s="77"/>
      <c r="DY2" s="77"/>
      <c r="DZ2" s="77"/>
      <c r="EA2" s="77"/>
      <c r="EB2" s="77"/>
      <c r="EC2" s="77"/>
      <c r="ED2" s="77"/>
      <c r="EE2" s="77"/>
      <c r="EF2" s="77"/>
      <c r="EG2" s="77"/>
      <c r="EH2" s="77"/>
      <c r="EI2" s="77"/>
      <c r="EJ2" s="77"/>
      <c r="EK2" s="77"/>
      <c r="EL2" s="77"/>
      <c r="EM2" s="77"/>
      <c r="EN2" s="77"/>
      <c r="EO2" s="77"/>
      <c r="EP2" s="77"/>
      <c r="EQ2" s="77"/>
      <c r="ER2" s="77"/>
      <c r="ES2" s="77"/>
      <c r="ET2" s="77"/>
      <c r="EU2" s="77"/>
      <c r="EV2" s="77"/>
      <c r="EW2" s="77"/>
      <c r="EX2" s="77"/>
      <c r="EY2" s="77"/>
      <c r="EZ2" s="77"/>
      <c r="FA2" s="77"/>
      <c r="FB2" s="77"/>
      <c r="FC2" s="77"/>
      <c r="FD2" s="77"/>
    </row>
    <row r="3" spans="1:160" s="67" customFormat="1" ht="15" customHeight="1">
      <c r="A3" s="63" t="s">
        <v>0</v>
      </c>
      <c r="B3" s="64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6"/>
      <c r="O3" s="66"/>
      <c r="P3" s="71" t="s">
        <v>0</v>
      </c>
      <c r="Q3" s="64"/>
      <c r="R3" s="65"/>
      <c r="S3" s="65"/>
      <c r="T3" s="65"/>
      <c r="U3" s="65"/>
      <c r="V3" s="65"/>
      <c r="W3" s="65"/>
      <c r="X3" s="65"/>
      <c r="Y3" s="65"/>
      <c r="Z3" s="65"/>
      <c r="AA3" s="65"/>
      <c r="AB3" s="75"/>
      <c r="AC3" s="64"/>
      <c r="AD3" s="64"/>
      <c r="AE3" s="149"/>
      <c r="AF3" s="149"/>
      <c r="AG3" s="150"/>
      <c r="AH3" s="151"/>
      <c r="AI3" s="151"/>
      <c r="AJ3" s="151"/>
      <c r="AK3" s="151"/>
      <c r="AL3" s="151"/>
      <c r="AM3" s="151"/>
      <c r="AN3" s="151"/>
      <c r="AO3" s="152"/>
      <c r="AP3" s="152"/>
      <c r="AQ3" s="152"/>
      <c r="AR3" s="152"/>
      <c r="AS3" s="152"/>
      <c r="AT3" s="152"/>
      <c r="AU3" s="152"/>
      <c r="AV3" s="152"/>
      <c r="AW3" s="152"/>
      <c r="AX3" s="152"/>
      <c r="AY3" s="152"/>
      <c r="AZ3" s="150"/>
      <c r="BA3" s="150"/>
      <c r="BB3" s="150"/>
      <c r="BC3" s="150"/>
      <c r="BD3" s="150"/>
      <c r="BE3" s="150"/>
      <c r="BF3" s="78"/>
      <c r="BG3" s="78"/>
      <c r="BH3" s="78"/>
      <c r="BI3" s="78"/>
      <c r="BJ3" s="78"/>
      <c r="BK3" s="78"/>
      <c r="BL3" s="78"/>
      <c r="BM3" s="78"/>
      <c r="BN3" s="78"/>
      <c r="BO3" s="78"/>
      <c r="BP3" s="78"/>
      <c r="BQ3" s="78"/>
      <c r="BR3" s="78"/>
      <c r="BS3" s="78"/>
      <c r="BT3" s="78"/>
      <c r="BU3" s="78"/>
      <c r="BV3" s="78"/>
      <c r="BW3" s="78"/>
      <c r="BX3" s="78"/>
      <c r="BY3" s="78"/>
      <c r="BZ3" s="78"/>
      <c r="CA3" s="78"/>
      <c r="CB3" s="78"/>
      <c r="CC3" s="78"/>
      <c r="CD3" s="78"/>
      <c r="CE3" s="78"/>
      <c r="CF3" s="78"/>
      <c r="CG3" s="78"/>
      <c r="CH3" s="78"/>
      <c r="CI3" s="78"/>
      <c r="CJ3" s="78"/>
      <c r="CK3" s="78"/>
      <c r="CL3" s="78"/>
      <c r="CM3" s="78"/>
      <c r="CN3" s="78"/>
      <c r="CO3" s="78"/>
      <c r="CP3" s="78"/>
      <c r="CQ3" s="78"/>
      <c r="CR3" s="78"/>
      <c r="CS3" s="78"/>
      <c r="CT3" s="78"/>
      <c r="CU3" s="78"/>
      <c r="CV3" s="78"/>
      <c r="CW3" s="78"/>
      <c r="CX3" s="78"/>
      <c r="CY3" s="78"/>
      <c r="CZ3" s="78"/>
      <c r="DA3" s="78"/>
      <c r="DB3" s="78"/>
      <c r="DC3" s="78"/>
      <c r="DD3" s="78"/>
      <c r="DE3" s="78"/>
      <c r="DF3" s="78"/>
      <c r="DG3" s="78"/>
      <c r="DH3" s="78"/>
      <c r="DI3" s="78"/>
      <c r="DJ3" s="78"/>
      <c r="DK3" s="78"/>
      <c r="DL3" s="78"/>
      <c r="DM3" s="78"/>
      <c r="DN3" s="78"/>
      <c r="DO3" s="78"/>
      <c r="DP3" s="78"/>
      <c r="DQ3" s="78"/>
      <c r="DR3" s="78"/>
      <c r="DS3" s="78"/>
      <c r="DT3" s="78"/>
      <c r="DU3" s="78"/>
      <c r="DV3" s="78"/>
      <c r="DW3" s="78"/>
      <c r="DX3" s="78"/>
      <c r="DY3" s="78"/>
      <c r="DZ3" s="78"/>
      <c r="EA3" s="78"/>
      <c r="EB3" s="78"/>
      <c r="EC3" s="78"/>
      <c r="ED3" s="78"/>
      <c r="EE3" s="78"/>
      <c r="EF3" s="78"/>
      <c r="EG3" s="78"/>
      <c r="EH3" s="78"/>
      <c r="EI3" s="78"/>
      <c r="EJ3" s="78"/>
      <c r="EK3" s="78"/>
      <c r="EL3" s="78"/>
      <c r="EM3" s="78"/>
      <c r="EN3" s="78"/>
      <c r="EO3" s="78"/>
      <c r="EP3" s="78"/>
      <c r="EQ3" s="78"/>
      <c r="ER3" s="78"/>
      <c r="ES3" s="78"/>
      <c r="ET3" s="78"/>
      <c r="EU3" s="78"/>
      <c r="EV3" s="78"/>
      <c r="EW3" s="78"/>
      <c r="EX3" s="78"/>
      <c r="EY3" s="78"/>
      <c r="EZ3" s="78"/>
      <c r="FA3" s="78"/>
      <c r="FB3" s="78"/>
      <c r="FC3" s="78"/>
      <c r="FD3" s="78"/>
    </row>
    <row r="4" spans="1:160" s="62" customFormat="1" ht="15" customHeight="1">
      <c r="A4" s="56" t="s">
        <v>44</v>
      </c>
      <c r="B4" s="58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60"/>
      <c r="O4" s="60"/>
      <c r="P4" s="70" t="s">
        <v>43</v>
      </c>
      <c r="Q4" s="58"/>
      <c r="R4" s="57"/>
      <c r="S4" s="57"/>
      <c r="T4" s="57"/>
      <c r="U4" s="57"/>
      <c r="V4" s="57"/>
      <c r="W4" s="57"/>
      <c r="X4" s="57"/>
      <c r="Y4" s="57"/>
      <c r="Z4" s="57"/>
      <c r="AA4" s="57"/>
      <c r="AB4" s="74"/>
      <c r="AC4" s="59"/>
      <c r="AD4" s="59"/>
      <c r="AE4" s="147"/>
      <c r="AF4" s="147"/>
      <c r="AG4" s="148"/>
      <c r="AH4" s="148"/>
      <c r="AI4" s="153"/>
      <c r="AJ4" s="148"/>
      <c r="AK4" s="148"/>
      <c r="AL4" s="148"/>
      <c r="AM4" s="148"/>
      <c r="AN4" s="148"/>
      <c r="AO4" s="154"/>
      <c r="AP4" s="148"/>
      <c r="AQ4" s="148"/>
      <c r="AR4" s="148"/>
      <c r="AS4" s="148"/>
      <c r="AT4" s="148"/>
      <c r="AU4" s="148"/>
      <c r="AV4" s="148"/>
      <c r="AW4" s="148"/>
      <c r="AX4" s="148"/>
      <c r="AY4" s="148"/>
      <c r="AZ4" s="148"/>
      <c r="BA4" s="148"/>
      <c r="BB4" s="148"/>
      <c r="BC4" s="148"/>
      <c r="BD4" s="148"/>
      <c r="BE4" s="148"/>
      <c r="BF4" s="77"/>
      <c r="BG4" s="77"/>
      <c r="BH4" s="77"/>
      <c r="BI4" s="77"/>
      <c r="BJ4" s="77"/>
      <c r="BK4" s="77"/>
      <c r="BL4" s="77"/>
      <c r="BM4" s="77"/>
      <c r="BN4" s="77"/>
      <c r="BO4" s="77"/>
      <c r="BP4" s="77"/>
      <c r="BQ4" s="77"/>
      <c r="BR4" s="77"/>
      <c r="BS4" s="77"/>
      <c r="BT4" s="77"/>
      <c r="BU4" s="77"/>
      <c r="BV4" s="77"/>
      <c r="BW4" s="77"/>
      <c r="BX4" s="77"/>
      <c r="BY4" s="77"/>
      <c r="BZ4" s="77"/>
      <c r="CA4" s="77"/>
      <c r="CB4" s="77"/>
      <c r="CC4" s="77"/>
      <c r="CD4" s="77"/>
      <c r="CE4" s="77"/>
      <c r="CF4" s="77"/>
      <c r="CG4" s="77"/>
      <c r="CH4" s="77"/>
      <c r="CI4" s="77"/>
      <c r="CJ4" s="77"/>
      <c r="CK4" s="77"/>
      <c r="CL4" s="77"/>
      <c r="CM4" s="77"/>
      <c r="CN4" s="77"/>
      <c r="CO4" s="77"/>
      <c r="CP4" s="77"/>
      <c r="CQ4" s="77"/>
      <c r="CR4" s="77"/>
      <c r="CS4" s="77"/>
      <c r="CT4" s="77"/>
      <c r="CU4" s="77"/>
      <c r="CV4" s="77"/>
      <c r="CW4" s="77"/>
      <c r="CX4" s="77"/>
      <c r="CY4" s="77"/>
      <c r="CZ4" s="77"/>
      <c r="DA4" s="77"/>
      <c r="DB4" s="77"/>
      <c r="DC4" s="77"/>
      <c r="DD4" s="77"/>
      <c r="DE4" s="77"/>
      <c r="DF4" s="77"/>
      <c r="DG4" s="77"/>
      <c r="DH4" s="77"/>
      <c r="DI4" s="77"/>
      <c r="DJ4" s="77"/>
      <c r="DK4" s="77"/>
      <c r="DL4" s="77"/>
      <c r="DM4" s="77"/>
      <c r="DN4" s="77"/>
      <c r="DO4" s="77"/>
      <c r="DP4" s="77"/>
      <c r="DQ4" s="77"/>
      <c r="DR4" s="77"/>
      <c r="DS4" s="77"/>
      <c r="DT4" s="77"/>
      <c r="DU4" s="77"/>
      <c r="DV4" s="77"/>
      <c r="DW4" s="77"/>
      <c r="DX4" s="77"/>
      <c r="DY4" s="77"/>
      <c r="DZ4" s="77"/>
      <c r="EA4" s="77"/>
      <c r="EB4" s="77"/>
      <c r="EC4" s="77"/>
      <c r="ED4" s="77"/>
      <c r="EE4" s="77"/>
      <c r="EF4" s="77"/>
      <c r="EG4" s="77"/>
      <c r="EH4" s="77"/>
      <c r="EI4" s="77"/>
      <c r="EJ4" s="77"/>
      <c r="EK4" s="77"/>
      <c r="EL4" s="77"/>
      <c r="EM4" s="77"/>
      <c r="EN4" s="77"/>
      <c r="EO4" s="77"/>
      <c r="EP4" s="77"/>
      <c r="EQ4" s="77"/>
      <c r="ER4" s="77"/>
      <c r="ES4" s="77"/>
      <c r="ET4" s="77"/>
      <c r="EU4" s="77"/>
      <c r="EV4" s="77"/>
      <c r="EW4" s="77"/>
      <c r="EX4" s="77"/>
      <c r="EY4" s="77"/>
      <c r="EZ4" s="77"/>
      <c r="FA4" s="77"/>
      <c r="FB4" s="77"/>
      <c r="FC4" s="77"/>
      <c r="FD4" s="77"/>
    </row>
    <row r="5" spans="1:160" ht="12.75" customHeight="1">
      <c r="A5" s="27"/>
      <c r="B5" s="27"/>
      <c r="C5" s="27"/>
      <c r="D5" s="27"/>
      <c r="E5" s="184">
        <v>1997</v>
      </c>
      <c r="F5" s="69"/>
      <c r="G5" s="69"/>
      <c r="H5" s="68"/>
      <c r="I5" s="69"/>
      <c r="J5" s="69"/>
      <c r="K5" s="69"/>
      <c r="L5" s="69"/>
      <c r="M5" s="69"/>
      <c r="N5" s="24"/>
      <c r="O5" s="24"/>
      <c r="P5" s="192">
        <v>2008</v>
      </c>
      <c r="Q5" s="69"/>
      <c r="R5" s="69"/>
      <c r="S5" s="69"/>
      <c r="T5" s="68"/>
      <c r="U5" s="69"/>
      <c r="V5" s="69"/>
      <c r="W5" s="69"/>
      <c r="X5" s="69"/>
      <c r="Y5" s="27"/>
      <c r="Z5" s="27"/>
      <c r="AA5" s="28" t="s">
        <v>1</v>
      </c>
      <c r="AB5" s="76"/>
      <c r="AC5" s="27"/>
      <c r="AD5" s="27"/>
      <c r="AE5" s="30"/>
      <c r="AF5" s="30"/>
      <c r="AH5" s="92"/>
      <c r="AI5" s="83"/>
      <c r="AJ5" s="92"/>
      <c r="AK5" s="92"/>
      <c r="AL5" s="92"/>
      <c r="AM5" s="83"/>
      <c r="AN5" s="92"/>
      <c r="AO5" s="155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</row>
    <row r="6" spans="1:160" ht="11.25" customHeight="1">
      <c r="A6" s="24"/>
      <c r="B6" s="24"/>
      <c r="C6" s="24"/>
      <c r="D6" s="24"/>
      <c r="F6" s="27"/>
      <c r="G6" s="27"/>
      <c r="H6" s="27"/>
      <c r="I6" s="184" t="s">
        <v>3</v>
      </c>
      <c r="J6" s="185"/>
      <c r="K6" s="185"/>
      <c r="L6" s="185"/>
      <c r="M6" s="185"/>
      <c r="N6" s="24"/>
      <c r="O6" s="30"/>
      <c r="Q6" s="27"/>
      <c r="R6" s="27"/>
      <c r="S6" s="27"/>
      <c r="T6" s="184" t="s">
        <v>3</v>
      </c>
      <c r="U6" s="184"/>
      <c r="V6" s="185"/>
      <c r="W6" s="185"/>
      <c r="X6" s="185"/>
      <c r="Y6" s="24"/>
      <c r="Z6" s="33"/>
      <c r="AA6" s="33"/>
      <c r="AB6" s="186" t="s">
        <v>45</v>
      </c>
      <c r="AC6" s="33"/>
      <c r="AD6" s="33"/>
      <c r="AE6" s="30"/>
      <c r="AF6" s="30"/>
      <c r="AH6" s="92"/>
      <c r="AI6" s="83"/>
      <c r="AJ6" s="92"/>
      <c r="AK6" s="83"/>
      <c r="AL6" s="92"/>
      <c r="AM6" s="83"/>
      <c r="AN6" s="92"/>
      <c r="AO6" s="155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</row>
    <row r="7" spans="1:160" ht="11.25" customHeight="1">
      <c r="A7" s="24"/>
      <c r="B7" s="24"/>
      <c r="C7" s="24"/>
      <c r="D7" s="24"/>
      <c r="E7" s="182" t="s">
        <v>2</v>
      </c>
      <c r="F7" s="30"/>
      <c r="G7" s="30"/>
      <c r="H7" s="30"/>
      <c r="I7" s="182" t="s">
        <v>6</v>
      </c>
      <c r="J7" s="188"/>
      <c r="K7" s="188"/>
      <c r="L7" s="188"/>
      <c r="M7" s="182" t="s">
        <v>31</v>
      </c>
      <c r="N7" s="30"/>
      <c r="O7" s="30"/>
      <c r="P7" s="183" t="s">
        <v>2</v>
      </c>
      <c r="Q7" s="30"/>
      <c r="R7" s="30"/>
      <c r="S7" s="30"/>
      <c r="T7" s="182" t="s">
        <v>6</v>
      </c>
      <c r="U7" s="187"/>
      <c r="V7" s="188"/>
      <c r="W7" s="188"/>
      <c r="X7" s="182" t="s">
        <v>31</v>
      </c>
      <c r="Y7" s="30"/>
      <c r="Z7" s="30"/>
      <c r="AA7" s="30"/>
      <c r="AB7" s="189"/>
      <c r="AC7" s="30"/>
      <c r="AD7" s="182" t="s">
        <v>8</v>
      </c>
      <c r="AE7" s="30"/>
      <c r="AF7" s="30"/>
      <c r="AH7" s="92"/>
      <c r="AI7" s="83"/>
      <c r="AJ7" s="92"/>
      <c r="AK7" s="83"/>
      <c r="AL7" s="92"/>
      <c r="AM7" s="83"/>
      <c r="AN7" s="92"/>
      <c r="AO7" s="155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</row>
    <row r="8" spans="1:160" ht="11.25" customHeight="1">
      <c r="A8" s="24"/>
      <c r="B8" s="24"/>
      <c r="C8" s="32" t="s">
        <v>4</v>
      </c>
      <c r="D8" s="24"/>
      <c r="E8" s="32" t="s">
        <v>5</v>
      </c>
      <c r="F8" s="24"/>
      <c r="G8" s="24"/>
      <c r="H8" s="24"/>
      <c r="I8" s="32" t="s">
        <v>33</v>
      </c>
      <c r="J8" s="30"/>
      <c r="K8" s="30"/>
      <c r="L8" s="30"/>
      <c r="M8" s="182" t="s">
        <v>30</v>
      </c>
      <c r="N8" s="30"/>
      <c r="O8" s="30"/>
      <c r="P8" s="72" t="s">
        <v>5</v>
      </c>
      <c r="Q8" s="24"/>
      <c r="R8" s="24"/>
      <c r="S8" s="24"/>
      <c r="T8" s="182" t="s">
        <v>5</v>
      </c>
      <c r="U8" s="30"/>
      <c r="V8" s="30"/>
      <c r="W8" s="30"/>
      <c r="X8" s="182" t="s">
        <v>30</v>
      </c>
      <c r="Y8" s="24"/>
      <c r="Z8" s="30"/>
      <c r="AA8" s="30"/>
      <c r="AB8" s="183" t="s">
        <v>7</v>
      </c>
      <c r="AC8" s="30"/>
      <c r="AD8" s="182" t="s">
        <v>7</v>
      </c>
      <c r="AE8" s="30"/>
      <c r="AF8" s="30"/>
      <c r="AH8" s="92"/>
      <c r="AI8" s="83"/>
      <c r="AJ8" s="92"/>
      <c r="AK8" s="83"/>
      <c r="AL8" s="92"/>
      <c r="AM8" s="83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</row>
    <row r="9" spans="1:160" ht="12.75" customHeight="1">
      <c r="A9" s="31" t="s">
        <v>40</v>
      </c>
      <c r="B9" s="24"/>
      <c r="C9" s="34" t="s">
        <v>9</v>
      </c>
      <c r="D9" s="33"/>
      <c r="E9" s="34" t="s">
        <v>10</v>
      </c>
      <c r="F9" s="24"/>
      <c r="G9" s="32" t="s">
        <v>11</v>
      </c>
      <c r="H9" s="24"/>
      <c r="I9" s="32" t="s">
        <v>10</v>
      </c>
      <c r="J9" s="24"/>
      <c r="K9" s="32" t="s">
        <v>11</v>
      </c>
      <c r="L9" s="24"/>
      <c r="M9" s="34" t="s">
        <v>41</v>
      </c>
      <c r="N9" s="24"/>
      <c r="O9" s="30"/>
      <c r="P9" s="35" t="s">
        <v>10</v>
      </c>
      <c r="Q9" s="33"/>
      <c r="R9" s="36" t="s">
        <v>11</v>
      </c>
      <c r="S9" s="33"/>
      <c r="T9" s="34" t="s">
        <v>10</v>
      </c>
      <c r="U9" s="33"/>
      <c r="V9" s="34" t="s">
        <v>11</v>
      </c>
      <c r="W9" s="33"/>
      <c r="X9" s="34" t="s">
        <v>41</v>
      </c>
      <c r="Y9" s="33"/>
      <c r="Z9" s="34" t="s">
        <v>2</v>
      </c>
      <c r="AA9" s="33"/>
      <c r="AB9" s="35" t="s">
        <v>12</v>
      </c>
      <c r="AC9" s="33"/>
      <c r="AD9" s="34" t="s">
        <v>32</v>
      </c>
      <c r="AE9" s="30"/>
      <c r="AF9" s="30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</row>
    <row r="10" spans="1:160" ht="13.5" customHeight="1">
      <c r="A10" s="28" t="s">
        <v>13</v>
      </c>
      <c r="B10" s="27"/>
      <c r="C10" s="37" t="s">
        <v>14</v>
      </c>
      <c r="D10" s="30"/>
      <c r="E10" s="38">
        <v>3558</v>
      </c>
      <c r="F10" s="27"/>
      <c r="G10" s="39">
        <f>(E10/$E$10)*100</f>
        <v>100</v>
      </c>
      <c r="H10" s="27"/>
      <c r="I10" s="40">
        <v>16718263</v>
      </c>
      <c r="J10" s="27"/>
      <c r="K10" s="39">
        <f>(I10/$I$10)*100</f>
        <v>100</v>
      </c>
      <c r="L10" s="27"/>
      <c r="M10" s="40">
        <v>4702</v>
      </c>
      <c r="N10" s="24"/>
      <c r="O10" s="41"/>
      <c r="P10" s="50">
        <v>3171.6</v>
      </c>
      <c r="Q10" s="43"/>
      <c r="R10" s="42">
        <v>100</v>
      </c>
      <c r="S10" s="27"/>
      <c r="T10" s="44">
        <v>16872735</v>
      </c>
      <c r="U10" s="44"/>
      <c r="V10" s="42">
        <f>+T10/$T$10*100</f>
        <v>100</v>
      </c>
      <c r="W10" s="44"/>
      <c r="X10" s="44">
        <v>5361</v>
      </c>
      <c r="Y10" s="27"/>
      <c r="Z10" s="45">
        <f>(P10-E10)/E10*100</f>
        <v>-10.860033726812819</v>
      </c>
      <c r="AA10" s="45"/>
      <c r="AB10" s="45">
        <f>(T10-I10)/I10*100</f>
        <v>0.92397158723965511</v>
      </c>
      <c r="AC10" s="27"/>
      <c r="AD10" s="190">
        <f>(X10-M10)/M10*100</f>
        <v>14.015312632922161</v>
      </c>
      <c r="AE10" s="30"/>
      <c r="AF10" s="41"/>
      <c r="AH10" s="93"/>
      <c r="AI10" s="93"/>
      <c r="AJ10" s="93"/>
      <c r="AK10" s="93"/>
      <c r="AL10" s="93"/>
      <c r="AM10" s="93"/>
      <c r="AN10" s="93"/>
      <c r="AO10" s="87"/>
      <c r="AP10" s="87"/>
      <c r="AQ10" s="87"/>
      <c r="AR10" s="87"/>
      <c r="AS10" s="87"/>
      <c r="AT10" s="87"/>
      <c r="AU10" s="87"/>
      <c r="AV10" s="87"/>
      <c r="AW10" s="87"/>
      <c r="AX10" s="87"/>
      <c r="AY10" s="87"/>
      <c r="AZ10" s="87"/>
      <c r="BA10" s="93"/>
      <c r="BB10" s="93"/>
      <c r="BC10" s="93"/>
      <c r="BD10" s="93"/>
      <c r="BE10" s="92"/>
    </row>
    <row r="11" spans="1:160" ht="12" customHeight="1">
      <c r="A11" s="31" t="s">
        <v>39</v>
      </c>
      <c r="B11" s="24"/>
      <c r="C11" s="37" t="s">
        <v>14</v>
      </c>
      <c r="D11" s="30"/>
      <c r="E11" s="29">
        <f>SUM(E15:E26)</f>
        <v>1808</v>
      </c>
      <c r="F11" s="24"/>
      <c r="G11" s="48">
        <f>(E11/$E$10)*100</f>
        <v>50.815064643057895</v>
      </c>
      <c r="H11" s="24"/>
      <c r="I11" s="47">
        <f>SUM(I15:I26)</f>
        <v>6908917</v>
      </c>
      <c r="J11" s="24"/>
      <c r="K11" s="48">
        <f>(I11/$I$10)*100</f>
        <v>41.325567135772417</v>
      </c>
      <c r="L11" s="24"/>
      <c r="M11" s="47">
        <f>I11/E11</f>
        <v>3821.3036504424781</v>
      </c>
      <c r="N11" s="24"/>
      <c r="O11" s="41"/>
      <c r="P11" s="193">
        <f>SUM(P14:P26)</f>
        <v>1364.9</v>
      </c>
      <c r="Q11" s="43"/>
      <c r="R11" s="48">
        <f>(P11/$P$10)*100</f>
        <v>43.035061167864804</v>
      </c>
      <c r="S11" s="24"/>
      <c r="T11" s="51">
        <f>SUM(T14:T26)</f>
        <v>6316541</v>
      </c>
      <c r="U11" s="46"/>
      <c r="V11" s="42">
        <f>+T11/$T$10*100</f>
        <v>37.436378868037693</v>
      </c>
      <c r="W11" s="46"/>
      <c r="X11" s="47">
        <f>T11/P11</f>
        <v>4627.8416001172245</v>
      </c>
      <c r="Y11" s="24"/>
      <c r="Z11" s="49">
        <f>(P11-E11)/E11*100</f>
        <v>-24.507743362831853</v>
      </c>
      <c r="AA11" s="49"/>
      <c r="AB11" s="135">
        <f>(T11-I11)/I11*100</f>
        <v>-8.5740789764879217</v>
      </c>
      <c r="AC11" s="24"/>
      <c r="AD11" s="191">
        <f>(X11-M11)/M11*100</f>
        <v>21.106355931210945</v>
      </c>
      <c r="AE11" s="30"/>
      <c r="AF11" s="41"/>
      <c r="AH11" s="93"/>
      <c r="AI11" s="93"/>
      <c r="AJ11" s="93"/>
      <c r="AK11" s="93"/>
      <c r="AL11" s="93"/>
      <c r="AM11" s="93"/>
      <c r="AN11" s="93"/>
      <c r="AO11" s="87"/>
      <c r="AP11" s="87"/>
      <c r="AQ11" s="87"/>
      <c r="AR11" s="87"/>
      <c r="AS11" s="87"/>
      <c r="AT11" s="87"/>
      <c r="AU11" s="87"/>
      <c r="AV11" s="87"/>
      <c r="AW11" s="87"/>
      <c r="AX11" s="87"/>
      <c r="AY11" s="87"/>
      <c r="AZ11" s="87"/>
      <c r="BA11" s="93"/>
      <c r="BB11" s="93"/>
      <c r="BC11" s="93"/>
      <c r="BD11" s="93"/>
      <c r="BE11" s="92"/>
    </row>
    <row r="12" spans="1:160" ht="2.4500000000000002" customHeight="1">
      <c r="A12" s="24"/>
      <c r="B12" s="24"/>
      <c r="C12" s="30"/>
      <c r="D12" s="30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30"/>
      <c r="P12" s="50"/>
      <c r="Q12" s="24"/>
      <c r="R12" s="42"/>
      <c r="S12" s="24"/>
      <c r="T12" s="50"/>
      <c r="U12" s="50"/>
      <c r="V12" s="42"/>
      <c r="W12" s="50"/>
      <c r="X12" s="50"/>
      <c r="Y12" s="24"/>
      <c r="Z12" s="24"/>
      <c r="AA12" s="24"/>
      <c r="AB12" s="50"/>
      <c r="AC12" s="24"/>
      <c r="AD12" s="191"/>
      <c r="AE12" s="30"/>
      <c r="AF12" s="41"/>
      <c r="AH12" s="93"/>
      <c r="AI12" s="93"/>
      <c r="AJ12" s="93"/>
      <c r="AK12" s="93"/>
      <c r="AL12" s="93"/>
      <c r="AM12" s="93"/>
      <c r="AN12" s="93"/>
      <c r="AO12" s="87"/>
      <c r="AP12" s="87"/>
      <c r="AQ12" s="87"/>
      <c r="AR12" s="87"/>
      <c r="AS12" s="87"/>
      <c r="AT12" s="87"/>
      <c r="AU12" s="87"/>
      <c r="AV12" s="87"/>
      <c r="AW12" s="87"/>
      <c r="AX12" s="87"/>
      <c r="AY12" s="87"/>
      <c r="AZ12" s="87"/>
      <c r="BA12" s="93"/>
      <c r="BB12" s="93"/>
      <c r="BC12" s="93"/>
      <c r="BD12" s="93"/>
      <c r="BE12" s="92"/>
    </row>
    <row r="13" spans="1:160" ht="2.4500000000000002" customHeight="1">
      <c r="A13" s="31"/>
      <c r="B13" s="24"/>
      <c r="C13" s="24"/>
      <c r="D13" s="24"/>
      <c r="E13" s="24"/>
      <c r="F13" s="24"/>
      <c r="G13" s="48"/>
      <c r="H13" s="24"/>
      <c r="I13" s="24"/>
      <c r="J13" s="24"/>
      <c r="K13" s="48"/>
      <c r="L13" s="24"/>
      <c r="M13" s="47"/>
      <c r="N13" s="24"/>
      <c r="O13" s="30"/>
      <c r="P13" s="51"/>
      <c r="Q13" s="24"/>
      <c r="R13" s="52"/>
      <c r="S13" s="24"/>
      <c r="T13" s="51"/>
      <c r="U13" s="50"/>
      <c r="V13" s="42"/>
      <c r="W13" s="50"/>
      <c r="X13" s="51"/>
      <c r="Y13" s="24"/>
      <c r="Z13" s="49"/>
      <c r="AA13" s="49"/>
      <c r="AB13" s="51"/>
      <c r="AC13" s="24"/>
      <c r="AD13" s="191"/>
      <c r="AE13" s="30"/>
      <c r="AF13" s="30"/>
      <c r="AH13" s="93"/>
      <c r="AI13" s="93"/>
      <c r="AJ13" s="93"/>
      <c r="AK13" s="93"/>
      <c r="AL13" s="93"/>
      <c r="AM13" s="93"/>
      <c r="AN13" s="93"/>
      <c r="AO13" s="87"/>
      <c r="AP13" s="87"/>
      <c r="AQ13" s="87"/>
      <c r="AR13" s="87"/>
      <c r="AS13" s="87"/>
      <c r="AT13" s="87"/>
      <c r="AU13" s="87"/>
      <c r="AV13" s="87"/>
      <c r="AW13" s="87"/>
      <c r="AX13" s="87"/>
      <c r="AY13" s="87"/>
      <c r="AZ13" s="87"/>
      <c r="BA13" s="93"/>
      <c r="BB13" s="93"/>
      <c r="BC13" s="93"/>
      <c r="BD13" s="93"/>
      <c r="BE13" s="92"/>
    </row>
    <row r="14" spans="1:160" ht="4.1500000000000004" customHeight="1">
      <c r="A14" s="31"/>
      <c r="B14" s="24"/>
      <c r="C14" s="29"/>
      <c r="D14" s="24"/>
      <c r="E14" s="47"/>
      <c r="F14" s="24"/>
      <c r="G14" s="48"/>
      <c r="H14" s="24"/>
      <c r="I14" s="47"/>
      <c r="J14" s="47"/>
      <c r="K14" s="48"/>
      <c r="L14" s="24"/>
      <c r="M14" s="47"/>
      <c r="N14" s="24"/>
      <c r="O14" s="29"/>
      <c r="P14" s="50"/>
      <c r="Q14" s="24"/>
      <c r="R14" s="42"/>
      <c r="S14" s="24"/>
      <c r="T14" s="46"/>
      <c r="U14" s="46"/>
      <c r="V14" s="42"/>
      <c r="W14" s="46"/>
      <c r="X14" s="46"/>
      <c r="Y14" s="24"/>
      <c r="Z14" s="49"/>
      <c r="AA14" s="49"/>
      <c r="AB14" s="179"/>
      <c r="AC14" s="24"/>
      <c r="AD14" s="191"/>
      <c r="AE14" s="30"/>
      <c r="AF14" s="30"/>
      <c r="AH14" s="93"/>
      <c r="AI14" s="93"/>
      <c r="AJ14" s="93"/>
      <c r="AK14" s="93"/>
      <c r="AL14" s="93"/>
      <c r="AM14" s="93"/>
      <c r="AN14" s="93"/>
      <c r="AO14" s="93"/>
      <c r="AP14" s="93"/>
      <c r="AQ14" s="93"/>
      <c r="AR14" s="93"/>
      <c r="AS14" s="93"/>
      <c r="AT14" s="93"/>
      <c r="AU14" s="93"/>
      <c r="AV14" s="93"/>
      <c r="AW14" s="93"/>
      <c r="AX14" s="93"/>
      <c r="AY14" s="93"/>
      <c r="AZ14" s="93"/>
      <c r="BA14" s="93"/>
      <c r="BB14" s="93"/>
      <c r="BC14" s="93"/>
      <c r="BD14" s="93"/>
      <c r="BE14" s="92"/>
    </row>
    <row r="15" spans="1:160" ht="11.45" customHeight="1">
      <c r="A15" s="31" t="s">
        <v>15</v>
      </c>
      <c r="B15" s="24"/>
      <c r="C15" s="29">
        <v>250</v>
      </c>
      <c r="D15" s="24"/>
      <c r="E15" s="47">
        <v>324</v>
      </c>
      <c r="F15" s="24"/>
      <c r="G15" s="48">
        <f>(E15/$E$10)*100</f>
        <v>9.1062394603709951</v>
      </c>
      <c r="H15" s="24"/>
      <c r="I15" s="47">
        <v>2260343</v>
      </c>
      <c r="J15" s="47"/>
      <c r="K15" s="48">
        <f>(I15/$I$10)*100</f>
        <v>13.520202427728286</v>
      </c>
      <c r="L15" s="24"/>
      <c r="M15" s="47">
        <v>6995</v>
      </c>
      <c r="N15" s="24"/>
      <c r="O15" s="29"/>
      <c r="P15" s="50">
        <v>341</v>
      </c>
      <c r="Q15" s="24"/>
      <c r="R15" s="42">
        <v>10.8</v>
      </c>
      <c r="S15" s="24"/>
      <c r="T15" s="46">
        <v>2736293</v>
      </c>
      <c r="U15" s="46"/>
      <c r="V15" s="42">
        <f>+T15/$T$10*100</f>
        <v>16.217246344472311</v>
      </c>
      <c r="W15" s="46"/>
      <c r="X15" s="46">
        <v>8130</v>
      </c>
      <c r="Y15" s="24"/>
      <c r="Z15" s="49">
        <f>(P15-E15)/E15*100</f>
        <v>5.2469135802469129</v>
      </c>
      <c r="AA15" s="49"/>
      <c r="AB15" s="135">
        <f>(T15-I15)/I15*100</f>
        <v>21.056538764249495</v>
      </c>
      <c r="AC15" s="24"/>
      <c r="AD15" s="191">
        <f t="shared" ref="AD15:AD28" si="0">(X15-M15)/M15*100</f>
        <v>16.225875625446747</v>
      </c>
      <c r="AE15" s="53"/>
      <c r="AF15" s="41"/>
      <c r="AG15" s="129"/>
      <c r="AH15" s="87"/>
      <c r="AI15" s="156"/>
      <c r="AJ15" s="92"/>
      <c r="AK15" s="157"/>
      <c r="AL15" s="92"/>
      <c r="AM15" s="158"/>
      <c r="AN15" s="92"/>
      <c r="AO15" s="92"/>
      <c r="AP15" s="92"/>
      <c r="AQ15" s="159"/>
      <c r="AR15" s="159"/>
      <c r="AS15" s="159"/>
      <c r="AT15" s="159"/>
      <c r="AU15" s="159"/>
      <c r="AV15" s="159"/>
      <c r="AW15" s="159"/>
      <c r="AX15" s="159"/>
      <c r="AY15" s="159"/>
      <c r="AZ15" s="159"/>
      <c r="BA15" s="159"/>
      <c r="BB15" s="159"/>
      <c r="BC15" s="159"/>
      <c r="BD15" s="159"/>
      <c r="BE15" s="92"/>
    </row>
    <row r="16" spans="1:160" ht="11.45" customHeight="1">
      <c r="A16" s="31" t="s">
        <v>16</v>
      </c>
      <c r="B16" s="24"/>
      <c r="C16" s="29">
        <v>401</v>
      </c>
      <c r="D16" s="24"/>
      <c r="E16" s="47">
        <v>244</v>
      </c>
      <c r="F16" s="24"/>
      <c r="G16" s="48">
        <f>(E16/$E$10)*100</f>
        <v>6.8577852726250708</v>
      </c>
      <c r="H16" s="24"/>
      <c r="I16" s="47">
        <v>839278</v>
      </c>
      <c r="J16" s="47"/>
      <c r="K16" s="48">
        <f>(I16/$I$10)*100</f>
        <v>5.0201267918802328</v>
      </c>
      <c r="L16" s="24"/>
      <c r="M16" s="47">
        <v>3447</v>
      </c>
      <c r="N16" s="24"/>
      <c r="O16" s="29"/>
      <c r="P16" s="73">
        <v>222.9</v>
      </c>
      <c r="Q16" s="30"/>
      <c r="R16" s="54">
        <v>7</v>
      </c>
      <c r="S16" s="24"/>
      <c r="T16" s="55">
        <v>751088</v>
      </c>
      <c r="U16" s="55"/>
      <c r="V16" s="42">
        <f>+T16/$T$10*100</f>
        <v>4.4514893406433522</v>
      </c>
      <c r="W16" s="55"/>
      <c r="X16" s="55">
        <v>3407</v>
      </c>
      <c r="Y16" s="24"/>
      <c r="Z16" s="49">
        <f>(P16-E16)/E16*100</f>
        <v>-8.6475409836065555</v>
      </c>
      <c r="AA16" s="49"/>
      <c r="AB16" s="135">
        <f>(T16-I16)/I16*100</f>
        <v>-10.507841263562252</v>
      </c>
      <c r="AC16" s="24"/>
      <c r="AD16" s="191">
        <f t="shared" si="0"/>
        <v>-1.1604293588627792</v>
      </c>
      <c r="AE16" s="53"/>
      <c r="AF16" s="41"/>
      <c r="AG16" s="129"/>
      <c r="AH16" s="87"/>
      <c r="AI16" s="156"/>
      <c r="AJ16" s="92"/>
      <c r="AK16" s="157"/>
      <c r="AL16" s="92"/>
      <c r="AM16" s="158"/>
      <c r="AN16" s="92"/>
      <c r="AO16" s="92"/>
      <c r="AP16" s="92"/>
      <c r="AQ16" s="159"/>
      <c r="AR16" s="159"/>
      <c r="AS16" s="159"/>
      <c r="AT16" s="159"/>
      <c r="AU16" s="159"/>
      <c r="AV16" s="159"/>
      <c r="AW16" s="159"/>
      <c r="AX16" s="159"/>
      <c r="AY16" s="159"/>
      <c r="AZ16" s="159"/>
      <c r="BA16" s="159"/>
      <c r="BB16" s="159"/>
      <c r="BC16" s="159"/>
      <c r="BD16" s="159"/>
      <c r="BE16" s="92"/>
    </row>
    <row r="17" spans="1:239" ht="11.45" customHeight="1">
      <c r="A17" s="31" t="s">
        <v>46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50"/>
      <c r="Q17" s="24"/>
      <c r="R17" s="42"/>
      <c r="S17" s="24"/>
      <c r="T17" s="50"/>
      <c r="U17" s="50"/>
      <c r="V17" s="42"/>
      <c r="W17" s="50"/>
      <c r="X17" s="50"/>
      <c r="Y17" s="24"/>
      <c r="Z17" s="24"/>
      <c r="AA17" s="24"/>
      <c r="AB17" s="50"/>
      <c r="AC17" s="24"/>
      <c r="AD17" s="191"/>
      <c r="AE17" s="30"/>
      <c r="AF17" s="41"/>
      <c r="AG17" s="156"/>
      <c r="AH17" s="92"/>
      <c r="AI17" s="156"/>
      <c r="AJ17" s="92"/>
      <c r="AK17" s="157"/>
      <c r="AL17" s="92"/>
      <c r="AM17" s="158"/>
      <c r="AN17" s="92"/>
      <c r="AO17" s="92"/>
      <c r="AP17" s="92"/>
      <c r="AQ17" s="159"/>
      <c r="AR17" s="159"/>
      <c r="AS17" s="159"/>
      <c r="AT17" s="159"/>
      <c r="AU17" s="159"/>
      <c r="AV17" s="159"/>
      <c r="AW17" s="159"/>
      <c r="AX17" s="159"/>
      <c r="AY17" s="159"/>
      <c r="AZ17" s="159"/>
      <c r="BA17" s="159"/>
      <c r="BB17" s="159"/>
      <c r="BC17" s="159"/>
      <c r="BD17" s="159"/>
      <c r="BE17" s="92"/>
    </row>
    <row r="18" spans="1:239" ht="11.45" customHeight="1">
      <c r="A18" s="195" t="s">
        <v>47</v>
      </c>
      <c r="B18" s="24"/>
      <c r="C18" s="29">
        <v>414</v>
      </c>
      <c r="D18" s="24"/>
      <c r="E18" s="47">
        <v>124</v>
      </c>
      <c r="F18" s="24"/>
      <c r="G18" s="48">
        <f>(E18/$E$10)*100</f>
        <v>3.4851039910061834</v>
      </c>
      <c r="H18" s="24"/>
      <c r="I18" s="47">
        <v>252328</v>
      </c>
      <c r="J18" s="47"/>
      <c r="K18" s="48">
        <f>(I18/$I$10)*100</f>
        <v>1.5092955530128938</v>
      </c>
      <c r="L18" s="24"/>
      <c r="M18" s="47">
        <v>2037</v>
      </c>
      <c r="N18" s="24"/>
      <c r="O18" s="29"/>
      <c r="P18" s="50">
        <v>60.4</v>
      </c>
      <c r="Q18" s="24"/>
      <c r="R18" s="42">
        <v>1.9</v>
      </c>
      <c r="S18" s="24"/>
      <c r="T18" s="46">
        <v>170356</v>
      </c>
      <c r="U18" s="46"/>
      <c r="V18" s="42">
        <f t="shared" ref="V18:V26" si="1">+T18/$T$10*100</f>
        <v>1.0096525548466209</v>
      </c>
      <c r="W18" s="46"/>
      <c r="X18" s="46">
        <v>2840</v>
      </c>
      <c r="Y18" s="24"/>
      <c r="Z18" s="49">
        <f t="shared" ref="Z18:Z26" si="2">(P18-E18)/E18*100</f>
        <v>-51.290322580645167</v>
      </c>
      <c r="AA18" s="49"/>
      <c r="AB18" s="135">
        <f t="shared" ref="AB18:AB26" si="3">(T18-I18)/I18*100</f>
        <v>-32.486287689039663</v>
      </c>
      <c r="AC18" s="24"/>
      <c r="AD18" s="191">
        <f>(X18-M18)/M18*100</f>
        <v>39.420716740304371</v>
      </c>
      <c r="AE18" s="53"/>
      <c r="AF18" s="30"/>
      <c r="AG18" s="129"/>
      <c r="AH18" s="93"/>
      <c r="AI18" s="156"/>
      <c r="AJ18" s="92"/>
      <c r="AK18" s="157"/>
      <c r="AL18" s="92"/>
      <c r="AM18" s="158"/>
      <c r="AN18" s="92"/>
      <c r="AO18" s="92"/>
      <c r="AP18" s="92"/>
      <c r="AQ18" s="159"/>
      <c r="AR18" s="159"/>
      <c r="AS18" s="159"/>
      <c r="AT18" s="159"/>
      <c r="AU18" s="159"/>
      <c r="AV18" s="159"/>
      <c r="AW18" s="159"/>
      <c r="AX18" s="159"/>
      <c r="AY18" s="159"/>
      <c r="AZ18" s="159"/>
      <c r="BA18" s="159"/>
      <c r="BB18" s="159"/>
      <c r="BC18" s="159"/>
      <c r="BD18" s="159"/>
      <c r="BE18" s="92"/>
    </row>
    <row r="19" spans="1:239" ht="11.45" customHeight="1">
      <c r="A19" s="31" t="s">
        <v>37</v>
      </c>
      <c r="B19" s="24"/>
      <c r="C19" s="29">
        <v>427</v>
      </c>
      <c r="D19" s="24"/>
      <c r="E19" s="47">
        <v>115</v>
      </c>
      <c r="F19" s="24"/>
      <c r="G19" s="48">
        <v>3.2</v>
      </c>
      <c r="H19" s="24"/>
      <c r="I19" s="47">
        <v>298792</v>
      </c>
      <c r="J19" s="47"/>
      <c r="K19" s="48">
        <v>1.8</v>
      </c>
      <c r="L19" s="24"/>
      <c r="M19" s="47">
        <v>2611</v>
      </c>
      <c r="N19" s="24"/>
      <c r="O19" s="29"/>
      <c r="P19" s="50">
        <v>72.400000000000006</v>
      </c>
      <c r="Q19" s="24"/>
      <c r="R19" s="42">
        <v>2.2999999999999998</v>
      </c>
      <c r="S19" s="24"/>
      <c r="T19" s="46">
        <v>206832</v>
      </c>
      <c r="U19" s="46"/>
      <c r="V19" s="42">
        <f t="shared" si="1"/>
        <v>1.2258356454955286</v>
      </c>
      <c r="W19" s="46"/>
      <c r="X19" s="46">
        <v>2874</v>
      </c>
      <c r="Y19" s="24"/>
      <c r="Z19" s="49">
        <f t="shared" si="2"/>
        <v>-37.043478260869563</v>
      </c>
      <c r="AA19" s="49"/>
      <c r="AB19" s="135">
        <f t="shared" si="3"/>
        <v>-30.777263112800878</v>
      </c>
      <c r="AC19" s="24"/>
      <c r="AD19" s="191">
        <f t="shared" si="0"/>
        <v>10.072769054002299</v>
      </c>
      <c r="AE19" s="53"/>
      <c r="AF19" s="30"/>
      <c r="AG19" s="129"/>
      <c r="AH19" s="93"/>
      <c r="AI19" s="156"/>
      <c r="AJ19" s="92"/>
      <c r="AK19" s="157"/>
      <c r="AL19" s="92"/>
      <c r="AM19" s="158"/>
      <c r="AN19" s="92"/>
      <c r="AO19" s="92"/>
      <c r="AP19" s="92"/>
      <c r="AQ19" s="159"/>
      <c r="AR19" s="159"/>
      <c r="AS19" s="159"/>
      <c r="AT19" s="159"/>
      <c r="AU19" s="159"/>
      <c r="AV19" s="159"/>
      <c r="AW19" s="159"/>
      <c r="AX19" s="159"/>
      <c r="AY19" s="159"/>
      <c r="AZ19" s="159"/>
      <c r="BA19" s="159"/>
      <c r="BB19" s="159"/>
      <c r="BC19" s="159"/>
      <c r="BD19" s="159"/>
      <c r="BE19" s="92"/>
    </row>
    <row r="20" spans="1:239" ht="11.45" customHeight="1">
      <c r="A20" s="31" t="s">
        <v>17</v>
      </c>
      <c r="B20" s="24"/>
      <c r="C20" s="29">
        <v>428</v>
      </c>
      <c r="D20" s="24"/>
      <c r="E20" s="47">
        <v>339</v>
      </c>
      <c r="F20" s="24"/>
      <c r="G20" s="48">
        <f t="shared" ref="G20:G26" si="4">(E20/$E$10)*100</f>
        <v>9.5278246205733552</v>
      </c>
      <c r="H20" s="24"/>
      <c r="I20" s="47">
        <v>1139447</v>
      </c>
      <c r="J20" s="47"/>
      <c r="K20" s="48">
        <f t="shared" ref="K20:K26" si="5">(I20/$I$10)*100</f>
        <v>6.8155824561439191</v>
      </c>
      <c r="L20" s="24"/>
      <c r="M20" s="47">
        <v>3364</v>
      </c>
      <c r="N20" s="24"/>
      <c r="O20" s="29"/>
      <c r="P20" s="50">
        <v>211.6</v>
      </c>
      <c r="Q20" s="24"/>
      <c r="R20" s="42">
        <v>6.7</v>
      </c>
      <c r="S20" s="24"/>
      <c r="T20" s="46">
        <v>716846</v>
      </c>
      <c r="U20" s="46"/>
      <c r="V20" s="42">
        <f t="shared" si="1"/>
        <v>4.248546545654869</v>
      </c>
      <c r="W20" s="46"/>
      <c r="X20" s="46">
        <v>3408</v>
      </c>
      <c r="Y20" s="24"/>
      <c r="Z20" s="49">
        <f t="shared" si="2"/>
        <v>-37.581120943952804</v>
      </c>
      <c r="AA20" s="49"/>
      <c r="AB20" s="135">
        <f t="shared" si="3"/>
        <v>-37.088254214544428</v>
      </c>
      <c r="AC20" s="24"/>
      <c r="AD20" s="191">
        <f t="shared" si="0"/>
        <v>1.3079667063020213</v>
      </c>
      <c r="AE20" s="53"/>
      <c r="AF20" s="41"/>
      <c r="AG20" s="156"/>
      <c r="AH20" s="87"/>
      <c r="AI20" s="156"/>
      <c r="AJ20" s="92"/>
      <c r="AK20" s="157"/>
      <c r="AL20" s="92"/>
      <c r="AM20" s="158"/>
      <c r="AN20" s="92"/>
      <c r="AO20" s="92"/>
      <c r="AP20" s="92"/>
      <c r="AQ20" s="159"/>
      <c r="AR20" s="159"/>
      <c r="AS20" s="159"/>
      <c r="AT20" s="159"/>
      <c r="AU20" s="159"/>
      <c r="AV20" s="159"/>
      <c r="AW20" s="159"/>
      <c r="AX20" s="159"/>
      <c r="AY20" s="159"/>
      <c r="AZ20" s="159"/>
      <c r="BA20" s="159"/>
      <c r="BB20" s="159"/>
      <c r="BC20" s="159"/>
      <c r="BD20" s="159"/>
      <c r="BE20" s="92"/>
    </row>
    <row r="21" spans="1:239" ht="11.45" customHeight="1">
      <c r="A21" s="31" t="s">
        <v>20</v>
      </c>
      <c r="B21" s="24"/>
      <c r="C21" s="24">
        <v>486</v>
      </c>
      <c r="D21" s="24"/>
      <c r="E21" s="146">
        <v>108</v>
      </c>
      <c r="F21" s="24"/>
      <c r="G21" s="48">
        <f t="shared" si="4"/>
        <v>3.0354131534569984</v>
      </c>
      <c r="H21" s="24"/>
      <c r="I21" s="50">
        <v>208135</v>
      </c>
      <c r="J21" s="24"/>
      <c r="K21" s="48">
        <f t="shared" si="5"/>
        <v>1.2449558904534519</v>
      </c>
      <c r="L21" s="24"/>
      <c r="M21" s="24">
        <v>1925</v>
      </c>
      <c r="N21" s="24"/>
      <c r="O21" s="24"/>
      <c r="P21" s="50">
        <v>59</v>
      </c>
      <c r="Q21" s="24"/>
      <c r="R21" s="42">
        <v>1.9</v>
      </c>
      <c r="S21" s="24"/>
      <c r="T21" s="50">
        <v>144292</v>
      </c>
      <c r="U21" s="50"/>
      <c r="V21" s="42">
        <f t="shared" si="1"/>
        <v>0.85517848766071403</v>
      </c>
      <c r="W21" s="50"/>
      <c r="X21" s="50">
        <v>2460</v>
      </c>
      <c r="Y21" s="24"/>
      <c r="Z21" s="49">
        <f t="shared" si="2"/>
        <v>-45.370370370370374</v>
      </c>
      <c r="AA21" s="24"/>
      <c r="AB21" s="135">
        <f t="shared" si="3"/>
        <v>-30.673841497105244</v>
      </c>
      <c r="AC21" s="24"/>
      <c r="AD21" s="191">
        <f>(X21-M21)/M21*100</f>
        <v>27.79220779220779</v>
      </c>
      <c r="AE21" s="30"/>
      <c r="AF21" s="30"/>
      <c r="AG21" s="129"/>
      <c r="AH21" s="87"/>
      <c r="AI21" s="88"/>
      <c r="AK21" s="89"/>
      <c r="AM21" s="90"/>
      <c r="AQ21" s="91"/>
      <c r="AR21" s="91"/>
      <c r="AS21" s="91"/>
      <c r="AT21" s="91"/>
      <c r="AU21" s="91"/>
      <c r="AV21" s="91"/>
      <c r="AW21" s="91"/>
      <c r="AX21" s="91"/>
      <c r="AY21" s="91"/>
      <c r="AZ21" s="91"/>
      <c r="BA21" s="91"/>
      <c r="BB21" s="91"/>
      <c r="BC21" s="91"/>
      <c r="BD21" s="91"/>
    </row>
    <row r="22" spans="1:239" ht="11.45" customHeight="1">
      <c r="A22" s="31" t="s">
        <v>48</v>
      </c>
      <c r="B22" s="24"/>
      <c r="C22" s="29">
        <v>682</v>
      </c>
      <c r="D22" s="24"/>
      <c r="E22" s="47">
        <v>59</v>
      </c>
      <c r="F22" s="24"/>
      <c r="G22" s="48">
        <f t="shared" si="4"/>
        <v>1.6582349634626194</v>
      </c>
      <c r="H22" s="24"/>
      <c r="I22" s="47">
        <v>177454</v>
      </c>
      <c r="J22" s="47"/>
      <c r="K22" s="48">
        <f t="shared" si="5"/>
        <v>1.0614380214021037</v>
      </c>
      <c r="L22" s="24"/>
      <c r="M22" s="47">
        <v>3034</v>
      </c>
      <c r="N22" s="24"/>
      <c r="O22" s="29"/>
      <c r="P22" s="50">
        <v>53.5</v>
      </c>
      <c r="Q22" s="24"/>
      <c r="R22" s="42">
        <v>1.7</v>
      </c>
      <c r="S22" s="24"/>
      <c r="T22" s="46">
        <v>157292</v>
      </c>
      <c r="U22" s="46"/>
      <c r="V22" s="42">
        <f t="shared" si="1"/>
        <v>0.93222586616811087</v>
      </c>
      <c r="W22" s="46"/>
      <c r="X22" s="46">
        <v>2958</v>
      </c>
      <c r="Y22" s="24"/>
      <c r="Z22" s="49">
        <f t="shared" si="2"/>
        <v>-9.3220338983050848</v>
      </c>
      <c r="AA22" s="49"/>
      <c r="AB22" s="135">
        <f t="shared" si="3"/>
        <v>-11.361817710505258</v>
      </c>
      <c r="AC22" s="24"/>
      <c r="AD22" s="191">
        <f>(X22-M22)/M22*100</f>
        <v>-2.5049439683586026</v>
      </c>
      <c r="AE22" s="53"/>
      <c r="AF22" s="30"/>
      <c r="AG22" s="129"/>
      <c r="AH22" s="87"/>
      <c r="AI22" s="88"/>
      <c r="AK22" s="89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</row>
    <row r="23" spans="1:239" ht="11.45" customHeight="1">
      <c r="A23" s="31" t="s">
        <v>18</v>
      </c>
      <c r="B23" s="24"/>
      <c r="C23" s="29">
        <v>707</v>
      </c>
      <c r="D23" s="24"/>
      <c r="E23" s="47">
        <v>149</v>
      </c>
      <c r="F23" s="24"/>
      <c r="G23" s="48">
        <f t="shared" si="4"/>
        <v>4.1877459246767845</v>
      </c>
      <c r="H23" s="24"/>
      <c r="I23" s="47">
        <v>913679</v>
      </c>
      <c r="J23" s="24"/>
      <c r="K23" s="48">
        <f t="shared" si="5"/>
        <v>5.4651550821996286</v>
      </c>
      <c r="L23" s="24"/>
      <c r="M23" s="47">
        <v>6171</v>
      </c>
      <c r="N23" s="24"/>
      <c r="O23" s="29"/>
      <c r="P23" s="50">
        <v>135.4</v>
      </c>
      <c r="Q23" s="24"/>
      <c r="R23" s="42">
        <v>4.3</v>
      </c>
      <c r="S23" s="24"/>
      <c r="T23" s="46">
        <v>661300</v>
      </c>
      <c r="U23" s="46"/>
      <c r="V23" s="42">
        <f t="shared" si="1"/>
        <v>3.9193408774570337</v>
      </c>
      <c r="W23" s="46"/>
      <c r="X23" s="46">
        <v>4920</v>
      </c>
      <c r="Y23" s="24"/>
      <c r="Z23" s="49">
        <f t="shared" si="2"/>
        <v>-9.1275167785234874</v>
      </c>
      <c r="AA23" s="49"/>
      <c r="AB23" s="135">
        <f t="shared" si="3"/>
        <v>-27.622283099425509</v>
      </c>
      <c r="AC23" s="24"/>
      <c r="AD23" s="191">
        <f t="shared" si="0"/>
        <v>-20.272241127856098</v>
      </c>
      <c r="AE23" s="53"/>
      <c r="AF23" s="41"/>
      <c r="AG23" s="129"/>
      <c r="AH23" s="93"/>
      <c r="AI23" s="88"/>
      <c r="AK23" s="89"/>
      <c r="AM23" s="90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</row>
    <row r="24" spans="1:239" ht="11.45" customHeight="1">
      <c r="A24" s="31" t="s">
        <v>19</v>
      </c>
      <c r="B24" s="24"/>
      <c r="C24" s="29">
        <v>715</v>
      </c>
      <c r="D24" s="24"/>
      <c r="E24" s="47">
        <v>206</v>
      </c>
      <c r="F24" s="24"/>
      <c r="G24" s="48">
        <f t="shared" si="4"/>
        <v>5.7897695334457557</v>
      </c>
      <c r="H24" s="24"/>
      <c r="I24" s="47">
        <v>433641</v>
      </c>
      <c r="J24" s="24"/>
      <c r="K24" s="48">
        <f t="shared" si="5"/>
        <v>2.5938161159445814</v>
      </c>
      <c r="L24" s="24"/>
      <c r="M24" s="47">
        <v>2115</v>
      </c>
      <c r="N24" s="24"/>
      <c r="O24" s="29"/>
      <c r="P24" s="50">
        <v>93.4</v>
      </c>
      <c r="Q24" s="24"/>
      <c r="R24" s="42">
        <v>2.9</v>
      </c>
      <c r="S24" s="24"/>
      <c r="T24" s="46">
        <v>361436</v>
      </c>
      <c r="U24" s="46"/>
      <c r="V24" s="42">
        <f t="shared" si="1"/>
        <v>2.1421304844768794</v>
      </c>
      <c r="W24" s="46"/>
      <c r="X24" s="46">
        <v>3917</v>
      </c>
      <c r="Y24" s="24"/>
      <c r="Z24" s="49">
        <f t="shared" si="2"/>
        <v>-54.660194174757279</v>
      </c>
      <c r="AA24" s="49"/>
      <c r="AB24" s="135">
        <f t="shared" si="3"/>
        <v>-16.650870189857507</v>
      </c>
      <c r="AC24" s="24"/>
      <c r="AD24" s="191">
        <f t="shared" si="0"/>
        <v>85.200945626477548</v>
      </c>
      <c r="AE24" s="53"/>
      <c r="AF24" s="41"/>
      <c r="AG24" s="129"/>
      <c r="AH24" s="93"/>
      <c r="AI24" s="88"/>
      <c r="AK24" s="89"/>
      <c r="AM24" s="90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</row>
    <row r="25" spans="1:239" ht="11.45" customHeight="1">
      <c r="A25" s="31" t="s">
        <v>38</v>
      </c>
      <c r="B25" s="24"/>
      <c r="C25" s="29">
        <v>716</v>
      </c>
      <c r="D25" s="24"/>
      <c r="E25" s="47">
        <v>41</v>
      </c>
      <c r="F25" s="24"/>
      <c r="G25" s="48">
        <f t="shared" si="4"/>
        <v>1.1523327712197864</v>
      </c>
      <c r="H25" s="24"/>
      <c r="I25" s="47">
        <v>113928</v>
      </c>
      <c r="J25" s="47"/>
      <c r="K25" s="48">
        <f t="shared" si="5"/>
        <v>0.68145835485420947</v>
      </c>
      <c r="L25" s="24"/>
      <c r="M25" s="47">
        <v>2801</v>
      </c>
      <c r="N25" s="24"/>
      <c r="O25" s="29"/>
      <c r="P25" s="50">
        <v>59.8</v>
      </c>
      <c r="Q25" s="24"/>
      <c r="R25" s="42">
        <v>1.9</v>
      </c>
      <c r="S25" s="24"/>
      <c r="T25" s="46">
        <v>248734</v>
      </c>
      <c r="U25" s="46"/>
      <c r="V25" s="42">
        <f t="shared" si="1"/>
        <v>1.4741771265891392</v>
      </c>
      <c r="W25" s="46"/>
      <c r="X25" s="46">
        <v>4213</v>
      </c>
      <c r="Y25" s="24"/>
      <c r="Z25" s="49">
        <f t="shared" si="2"/>
        <v>45.853658536585357</v>
      </c>
      <c r="AA25" s="49"/>
      <c r="AB25" s="135">
        <f t="shared" si="3"/>
        <v>118.32560915666035</v>
      </c>
      <c r="AC25" s="24"/>
      <c r="AD25" s="191">
        <f>(X25-M25)/M25*100</f>
        <v>50.410567654409142</v>
      </c>
      <c r="AE25" s="53"/>
      <c r="AF25" s="41"/>
      <c r="AG25" s="156"/>
      <c r="AH25" s="87"/>
      <c r="AI25" s="156"/>
      <c r="AJ25" s="92"/>
      <c r="AK25" s="157"/>
      <c r="AL25" s="92"/>
      <c r="AM25" s="158"/>
      <c r="AN25" s="92"/>
      <c r="AO25" s="92"/>
      <c r="AP25" s="92"/>
      <c r="AQ25" s="159"/>
      <c r="AR25" s="159"/>
      <c r="AS25" s="159"/>
      <c r="AT25" s="159"/>
      <c r="AU25" s="159"/>
      <c r="AV25" s="159"/>
      <c r="AW25" s="159"/>
      <c r="AX25" s="159"/>
      <c r="AY25" s="159"/>
      <c r="AZ25" s="159"/>
      <c r="BA25" s="159"/>
      <c r="BB25" s="159"/>
      <c r="BC25" s="159"/>
      <c r="BD25" s="159"/>
      <c r="BE25" s="92"/>
    </row>
    <row r="26" spans="1:239" ht="11.45" customHeight="1">
      <c r="A26" s="31" t="s">
        <v>23</v>
      </c>
      <c r="C26" s="29">
        <v>780</v>
      </c>
      <c r="E26" s="47">
        <v>99</v>
      </c>
      <c r="G26" s="48">
        <f t="shared" si="4"/>
        <v>2.7824620573355818</v>
      </c>
      <c r="I26" s="47">
        <v>271892</v>
      </c>
      <c r="K26" s="48">
        <f t="shared" si="5"/>
        <v>1.6263172794924927</v>
      </c>
      <c r="M26" s="47">
        <v>2762</v>
      </c>
      <c r="P26" s="50">
        <v>55.5</v>
      </c>
      <c r="R26" s="24">
        <v>1.8</v>
      </c>
      <c r="S26" s="24"/>
      <c r="T26" s="46">
        <v>162072</v>
      </c>
      <c r="U26" s="24"/>
      <c r="V26" s="181">
        <f t="shared" si="1"/>
        <v>0.96055559457313822</v>
      </c>
      <c r="W26" s="24"/>
      <c r="X26" s="46">
        <v>2944</v>
      </c>
      <c r="Y26" s="24"/>
      <c r="Z26" s="49">
        <f t="shared" si="2"/>
        <v>-43.939393939393938</v>
      </c>
      <c r="AB26" s="135">
        <f t="shared" si="3"/>
        <v>-40.391037617877686</v>
      </c>
      <c r="AD26" s="191">
        <f t="shared" si="0"/>
        <v>6.5894279507603182</v>
      </c>
    </row>
    <row r="27" spans="1:239" ht="11.45" customHeight="1">
      <c r="A27" s="31"/>
      <c r="B27" s="24"/>
      <c r="C27" s="29"/>
      <c r="D27" s="24"/>
      <c r="E27" s="47"/>
      <c r="F27" s="24"/>
      <c r="G27" s="48"/>
      <c r="H27" s="24"/>
      <c r="I27" s="47"/>
      <c r="J27" s="24"/>
      <c r="K27" s="48"/>
      <c r="L27" s="24"/>
      <c r="M27" s="47"/>
      <c r="N27" s="24"/>
      <c r="O27" s="53"/>
      <c r="P27" s="50"/>
      <c r="Q27" s="24"/>
      <c r="R27" s="42"/>
      <c r="S27" s="24"/>
      <c r="T27" s="46"/>
      <c r="U27" s="46"/>
      <c r="V27" s="42"/>
      <c r="W27" s="46"/>
      <c r="X27" s="46"/>
      <c r="Y27" s="24"/>
      <c r="Z27" s="49"/>
      <c r="AA27" s="49"/>
      <c r="AB27" s="51"/>
      <c r="AC27" s="24"/>
      <c r="AD27" s="191"/>
      <c r="AE27" s="30"/>
      <c r="AF27" s="30"/>
      <c r="AG27" s="156"/>
      <c r="AH27" s="92"/>
      <c r="AI27" s="88"/>
      <c r="AK27" s="89"/>
      <c r="AM27" s="88"/>
      <c r="AQ27" s="94"/>
      <c r="AR27" s="95"/>
      <c r="AS27" s="95"/>
      <c r="AT27" s="95"/>
      <c r="AU27" s="95"/>
      <c r="AV27" s="95"/>
      <c r="AW27" s="94"/>
      <c r="AX27" s="95"/>
      <c r="AY27" s="95"/>
      <c r="AZ27" s="94"/>
      <c r="BA27" s="94"/>
      <c r="BB27" s="94"/>
      <c r="BC27" s="94"/>
      <c r="BD27" s="94"/>
    </row>
    <row r="28" spans="1:239" s="25" customFormat="1" ht="11.45" customHeight="1">
      <c r="A28" s="31" t="s">
        <v>21</v>
      </c>
      <c r="B28" s="24"/>
      <c r="C28" s="37" t="s">
        <v>14</v>
      </c>
      <c r="D28" s="24"/>
      <c r="E28" s="47">
        <f>+E10-E11</f>
        <v>1750</v>
      </c>
      <c r="F28" s="24"/>
      <c r="G28" s="48">
        <f>(E28/$E$10)*100</f>
        <v>49.184935356942098</v>
      </c>
      <c r="H28" s="24"/>
      <c r="I28" s="47">
        <f>+I10-I11</f>
        <v>9809346</v>
      </c>
      <c r="J28" s="24"/>
      <c r="K28" s="48">
        <f>(I28/$I$10)*100</f>
        <v>58.674432864227576</v>
      </c>
      <c r="L28" s="24"/>
      <c r="M28" s="47">
        <f>I28/E28</f>
        <v>5605.3405714285718</v>
      </c>
      <c r="N28" s="24"/>
      <c r="O28" s="53"/>
      <c r="P28" s="47">
        <f>+P10-P11</f>
        <v>1806.6999999999998</v>
      </c>
      <c r="Q28" s="24"/>
      <c r="R28" s="48">
        <f>(P28/$P$10)*100</f>
        <v>56.964938832135189</v>
      </c>
      <c r="S28" s="24"/>
      <c r="T28" s="47">
        <f>+T10-T11</f>
        <v>10556194</v>
      </c>
      <c r="U28" s="46"/>
      <c r="V28" s="42">
        <f>+T28/$T$10*100</f>
        <v>62.563621131962307</v>
      </c>
      <c r="W28" s="46"/>
      <c r="X28" s="47">
        <f>T28/P28</f>
        <v>5842.8040073061393</v>
      </c>
      <c r="Y28" s="24"/>
      <c r="Z28" s="49">
        <f>(P28-E28)/E28*100</f>
        <v>3.2399999999999896</v>
      </c>
      <c r="AA28" s="49"/>
      <c r="AB28" s="180">
        <f>(T28-I28)/I28*100</f>
        <v>7.6136370355373337</v>
      </c>
      <c r="AC28" s="24"/>
      <c r="AD28" s="191">
        <f t="shared" si="0"/>
        <v>4.2363783761500819</v>
      </c>
      <c r="AE28" s="30"/>
      <c r="AF28" s="30"/>
      <c r="AG28" s="156"/>
      <c r="AH28" s="92"/>
      <c r="AI28" s="96"/>
      <c r="AJ28" s="79"/>
      <c r="AK28" s="97"/>
      <c r="AL28" s="79"/>
      <c r="AM28" s="96"/>
      <c r="AN28" s="86"/>
      <c r="AO28" s="86"/>
      <c r="AP28" s="79"/>
      <c r="AQ28" s="98"/>
      <c r="AR28" s="99"/>
      <c r="AS28" s="99"/>
      <c r="AT28" s="99"/>
      <c r="AU28" s="99"/>
      <c r="AV28" s="99"/>
      <c r="AW28" s="98"/>
      <c r="AX28" s="99"/>
      <c r="AY28" s="99"/>
      <c r="AZ28" s="98"/>
      <c r="BA28" s="98"/>
      <c r="BB28" s="98"/>
      <c r="BC28" s="94"/>
      <c r="BD28" s="194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  <c r="CD28" s="92"/>
      <c r="CE28" s="92"/>
      <c r="CF28" s="92"/>
      <c r="CG28" s="92"/>
      <c r="CH28" s="92"/>
      <c r="CI28" s="92"/>
      <c r="CJ28" s="92"/>
      <c r="CK28" s="92"/>
      <c r="CL28" s="92"/>
      <c r="CM28" s="92"/>
      <c r="CN28" s="92"/>
      <c r="CO28" s="92"/>
      <c r="CP28" s="92"/>
      <c r="CQ28" s="92"/>
      <c r="CR28" s="92"/>
      <c r="CS28" s="92"/>
      <c r="CT28" s="92"/>
      <c r="CU28" s="92"/>
      <c r="CV28" s="92"/>
      <c r="CW28" s="92"/>
      <c r="CX28" s="92"/>
      <c r="CY28" s="92"/>
      <c r="CZ28" s="92"/>
      <c r="DA28" s="92"/>
      <c r="DB28" s="92"/>
      <c r="DC28" s="92"/>
      <c r="DD28" s="92"/>
      <c r="DE28" s="92"/>
      <c r="DF28" s="92"/>
      <c r="DG28" s="92"/>
      <c r="DH28" s="92"/>
      <c r="DI28" s="92"/>
      <c r="DJ28" s="92"/>
      <c r="DK28" s="92"/>
      <c r="DL28" s="92"/>
      <c r="DM28" s="92"/>
      <c r="DN28" s="92"/>
      <c r="DO28" s="92"/>
      <c r="DP28" s="92"/>
      <c r="DQ28" s="92"/>
      <c r="DR28" s="92"/>
      <c r="DS28" s="92"/>
      <c r="DT28" s="92"/>
      <c r="DU28" s="92"/>
      <c r="DV28" s="92"/>
      <c r="DW28" s="92"/>
      <c r="DX28" s="92"/>
      <c r="DY28" s="92"/>
      <c r="DZ28" s="92"/>
      <c r="EA28" s="92"/>
      <c r="EB28" s="92"/>
      <c r="EC28" s="92"/>
      <c r="ED28" s="92"/>
      <c r="EE28" s="92"/>
      <c r="EF28" s="92"/>
      <c r="EG28" s="92"/>
      <c r="EH28" s="92"/>
      <c r="EI28" s="92"/>
      <c r="EJ28" s="92"/>
      <c r="EK28" s="92"/>
      <c r="EL28" s="92"/>
      <c r="EM28" s="92"/>
      <c r="EN28" s="92"/>
      <c r="EO28" s="92"/>
      <c r="EP28" s="92"/>
      <c r="EQ28" s="92"/>
      <c r="ER28" s="92"/>
      <c r="ES28" s="92"/>
      <c r="ET28" s="92"/>
      <c r="EU28" s="92"/>
      <c r="EV28" s="92"/>
      <c r="EW28" s="92"/>
      <c r="EX28" s="92"/>
      <c r="EY28" s="92"/>
      <c r="EZ28" s="92"/>
      <c r="FA28" s="92"/>
      <c r="FB28" s="92"/>
      <c r="FC28" s="92"/>
      <c r="FD28" s="92"/>
    </row>
    <row r="29" spans="1:239" s="25" customFormat="1" ht="12" customHeight="1">
      <c r="A29" s="137" t="s">
        <v>34</v>
      </c>
      <c r="B29" s="2"/>
      <c r="C29" s="2"/>
      <c r="D29" s="2"/>
      <c r="E29" s="2"/>
      <c r="F29" s="2"/>
      <c r="G29" s="6"/>
      <c r="H29" s="2"/>
      <c r="I29" s="2"/>
      <c r="J29" s="2"/>
      <c r="K29" s="6"/>
      <c r="L29" s="2"/>
      <c r="M29" s="5"/>
      <c r="N29" s="11"/>
      <c r="O29" s="16"/>
      <c r="P29" s="21"/>
      <c r="Q29" s="2"/>
      <c r="R29" s="19"/>
      <c r="S29" s="2"/>
      <c r="T29" s="21"/>
      <c r="U29" s="22"/>
      <c r="V29" s="22"/>
      <c r="W29" s="22"/>
      <c r="X29" s="21"/>
      <c r="Y29" s="2"/>
      <c r="Z29" s="7"/>
      <c r="AA29" s="7"/>
      <c r="AB29" s="141"/>
      <c r="AC29" s="2"/>
      <c r="AD29" s="2"/>
      <c r="AE29" s="16"/>
      <c r="AF29" s="16"/>
      <c r="AG29" s="156"/>
      <c r="AH29" s="92"/>
      <c r="AI29" s="96"/>
      <c r="AJ29" s="79"/>
      <c r="AK29" s="97"/>
      <c r="AL29" s="79"/>
      <c r="AM29" s="96"/>
      <c r="AN29" s="86"/>
      <c r="AO29" s="86"/>
      <c r="AP29" s="79"/>
      <c r="AQ29" s="96"/>
      <c r="AR29" s="86"/>
      <c r="AS29" s="86"/>
      <c r="AT29" s="86"/>
      <c r="AU29" s="86"/>
      <c r="AV29" s="86"/>
      <c r="AW29" s="96"/>
      <c r="AX29" s="86"/>
      <c r="AY29" s="86"/>
      <c r="AZ29" s="96"/>
      <c r="BA29" s="96"/>
      <c r="BB29" s="96"/>
      <c r="BC29" s="88"/>
      <c r="BD29" s="13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  <c r="CD29" s="92"/>
      <c r="CE29" s="92"/>
      <c r="CF29" s="92"/>
      <c r="CG29" s="92"/>
      <c r="CH29" s="92"/>
      <c r="CI29" s="92"/>
      <c r="CJ29" s="92"/>
      <c r="CK29" s="92"/>
      <c r="CL29" s="92"/>
      <c r="CM29" s="92"/>
      <c r="CN29" s="92"/>
      <c r="CO29" s="92"/>
      <c r="CP29" s="92"/>
      <c r="CQ29" s="92"/>
      <c r="CR29" s="92"/>
      <c r="CS29" s="92"/>
      <c r="CT29" s="92"/>
      <c r="CU29" s="92"/>
      <c r="CV29" s="92"/>
      <c r="CW29" s="92"/>
      <c r="CX29" s="92"/>
      <c r="CY29" s="92"/>
      <c r="CZ29" s="92"/>
      <c r="DA29" s="92"/>
      <c r="DB29" s="92"/>
      <c r="DC29" s="92"/>
      <c r="DD29" s="92"/>
      <c r="DE29" s="92"/>
      <c r="DF29" s="92"/>
      <c r="DG29" s="92"/>
      <c r="DH29" s="92"/>
      <c r="DI29" s="92"/>
      <c r="DJ29" s="92"/>
      <c r="DK29" s="92"/>
      <c r="DL29" s="92"/>
      <c r="DM29" s="92"/>
      <c r="DN29" s="92"/>
      <c r="DO29" s="92"/>
      <c r="DP29" s="92"/>
      <c r="DQ29" s="92"/>
      <c r="DR29" s="92"/>
      <c r="DS29" s="92"/>
      <c r="DT29" s="92"/>
      <c r="DU29" s="92"/>
      <c r="DV29" s="92"/>
      <c r="DW29" s="92"/>
      <c r="DX29" s="92"/>
      <c r="DY29" s="92"/>
      <c r="DZ29" s="92"/>
      <c r="EA29" s="92"/>
      <c r="EB29" s="92"/>
      <c r="EC29" s="92"/>
      <c r="ED29" s="92"/>
      <c r="EE29" s="92"/>
      <c r="EF29" s="92"/>
      <c r="EG29" s="92"/>
      <c r="EH29" s="92"/>
      <c r="EI29" s="92"/>
      <c r="EJ29" s="92"/>
      <c r="EK29" s="92"/>
      <c r="EL29" s="92"/>
      <c r="EM29" s="92"/>
      <c r="EN29" s="92"/>
      <c r="EO29" s="92"/>
      <c r="EP29" s="92"/>
      <c r="EQ29" s="92"/>
      <c r="ER29" s="92"/>
      <c r="ES29" s="92"/>
      <c r="ET29" s="92"/>
      <c r="EU29" s="92"/>
      <c r="EV29" s="92"/>
      <c r="EW29" s="92"/>
      <c r="EX29" s="92"/>
      <c r="EY29" s="92"/>
      <c r="EZ29" s="92"/>
      <c r="FA29" s="92"/>
      <c r="FB29" s="92"/>
      <c r="FC29" s="92"/>
      <c r="FD29" s="92"/>
    </row>
    <row r="30" spans="1:239" ht="9" customHeight="1">
      <c r="A30" s="145" t="s">
        <v>22</v>
      </c>
      <c r="B30" s="16"/>
      <c r="C30" s="16"/>
      <c r="D30" s="16"/>
      <c r="E30" s="16"/>
      <c r="F30" s="16"/>
      <c r="G30" s="139"/>
      <c r="H30" s="16"/>
      <c r="I30" s="16"/>
      <c r="J30" s="16"/>
      <c r="K30" s="139"/>
      <c r="L30" s="16"/>
      <c r="M30" s="140"/>
      <c r="N30" s="11"/>
      <c r="O30" s="16"/>
      <c r="P30" s="141"/>
      <c r="Q30" s="16"/>
      <c r="R30" s="142"/>
      <c r="S30" s="16"/>
      <c r="T30" s="141"/>
      <c r="U30" s="143"/>
      <c r="V30" s="143"/>
      <c r="W30" s="143"/>
      <c r="X30" s="141"/>
      <c r="Y30" s="16"/>
      <c r="Z30" s="144"/>
      <c r="AA30" s="144"/>
      <c r="AB30" s="141"/>
      <c r="AC30" s="16"/>
      <c r="AD30" s="16"/>
      <c r="AE30" s="16"/>
      <c r="AF30" s="16"/>
      <c r="AG30" s="156"/>
      <c r="AH30" s="92"/>
      <c r="AI30" s="96"/>
      <c r="AK30" s="97"/>
      <c r="AM30" s="96"/>
      <c r="AN30" s="86"/>
      <c r="AO30" s="86"/>
      <c r="AQ30" s="96"/>
      <c r="AR30" s="86"/>
      <c r="AS30" s="86"/>
      <c r="AT30" s="86"/>
      <c r="AU30" s="86"/>
      <c r="AV30" s="86"/>
      <c r="AW30" s="96"/>
      <c r="AX30" s="86"/>
      <c r="AY30" s="86"/>
      <c r="AZ30" s="96"/>
      <c r="BA30" s="96"/>
      <c r="BB30" s="96"/>
      <c r="BC30" s="88"/>
      <c r="BD30" s="96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  <c r="CD30" s="92"/>
      <c r="CE30" s="92"/>
      <c r="CF30" s="92"/>
      <c r="CG30" s="92"/>
      <c r="CH30" s="92"/>
      <c r="CI30" s="92"/>
      <c r="CJ30" s="92"/>
      <c r="CK30" s="92"/>
      <c r="CL30" s="92"/>
      <c r="CM30" s="92"/>
      <c r="CN30" s="92"/>
      <c r="CO30" s="92"/>
      <c r="CP30" s="92"/>
      <c r="CQ30" s="92"/>
      <c r="CR30" s="92"/>
      <c r="CS30" s="92"/>
      <c r="CT30" s="92"/>
      <c r="CU30" s="92"/>
      <c r="CV30" s="92"/>
      <c r="CW30" s="92"/>
      <c r="CX30" s="92"/>
      <c r="CY30" s="92"/>
      <c r="CZ30" s="92"/>
      <c r="DA30" s="92"/>
      <c r="DB30" s="92"/>
      <c r="DC30" s="92"/>
      <c r="DD30" s="92"/>
      <c r="DE30" s="92"/>
      <c r="DF30" s="92"/>
      <c r="DG30" s="92"/>
      <c r="DH30" s="92"/>
      <c r="DI30" s="92"/>
      <c r="DJ30" s="92"/>
      <c r="DK30" s="92"/>
      <c r="DL30" s="92"/>
      <c r="DM30" s="92"/>
      <c r="DN30" s="92"/>
      <c r="DO30" s="92"/>
      <c r="DP30" s="92"/>
      <c r="DQ30" s="92"/>
      <c r="DR30" s="92"/>
      <c r="DS30" s="92"/>
      <c r="DT30" s="92"/>
      <c r="DU30" s="92"/>
      <c r="DV30" s="92"/>
      <c r="DW30" s="92"/>
      <c r="DX30" s="92"/>
      <c r="DY30" s="92"/>
      <c r="DZ30" s="92"/>
      <c r="EA30" s="92"/>
      <c r="EB30" s="92"/>
      <c r="EC30" s="92"/>
      <c r="ED30" s="92"/>
      <c r="EE30" s="92"/>
      <c r="EF30" s="92"/>
      <c r="EG30" s="92"/>
      <c r="EH30" s="92"/>
      <c r="EI30" s="92"/>
      <c r="EJ30" s="92"/>
      <c r="EK30" s="92"/>
      <c r="EL30" s="92"/>
      <c r="EM30" s="92"/>
      <c r="EN30" s="92"/>
      <c r="EO30" s="92"/>
      <c r="EP30" s="92"/>
      <c r="EQ30" s="92"/>
      <c r="ER30" s="92"/>
      <c r="ES30" s="92"/>
      <c r="ET30" s="92"/>
      <c r="EU30" s="92"/>
      <c r="EV30" s="92"/>
      <c r="EW30" s="92"/>
      <c r="EX30" s="92"/>
      <c r="EY30" s="92"/>
      <c r="EZ30" s="92"/>
      <c r="FA30" s="92"/>
      <c r="FB30" s="92"/>
      <c r="FC30" s="92"/>
      <c r="FD30" s="92"/>
      <c r="FE30" s="25"/>
      <c r="FF30" s="25"/>
      <c r="FG30" s="25"/>
      <c r="FH30" s="25"/>
      <c r="FI30" s="25"/>
      <c r="FJ30" s="25"/>
      <c r="FK30" s="25"/>
      <c r="FL30" s="25"/>
      <c r="FM30" s="25"/>
      <c r="FN30" s="25"/>
      <c r="FO30" s="25"/>
      <c r="FP30" s="25"/>
      <c r="FQ30" s="25"/>
      <c r="FR30" s="25"/>
      <c r="FS30" s="25"/>
      <c r="FT30" s="25"/>
      <c r="FU30" s="25"/>
      <c r="FV30" s="25"/>
      <c r="FW30" s="25"/>
      <c r="FX30" s="25"/>
      <c r="FY30" s="25"/>
      <c r="FZ30" s="25"/>
      <c r="GA30" s="25"/>
      <c r="GB30" s="25"/>
      <c r="GC30" s="25"/>
      <c r="GD30" s="25"/>
      <c r="GE30" s="25"/>
      <c r="GF30" s="25"/>
      <c r="GG30" s="25"/>
      <c r="GH30" s="25"/>
      <c r="GI30" s="25"/>
      <c r="GJ30" s="25"/>
      <c r="GK30" s="25"/>
      <c r="GL30" s="25"/>
      <c r="GM30" s="25"/>
      <c r="GN30" s="25"/>
      <c r="GO30" s="25"/>
      <c r="GP30" s="25"/>
      <c r="GQ30" s="25"/>
      <c r="GR30" s="25"/>
      <c r="GS30" s="25"/>
      <c r="GT30" s="25"/>
      <c r="GU30" s="25"/>
      <c r="GV30" s="25"/>
      <c r="GW30" s="25"/>
      <c r="GX30" s="25"/>
      <c r="GY30" s="25"/>
      <c r="GZ30" s="25"/>
      <c r="HA30" s="25"/>
      <c r="HB30" s="25"/>
      <c r="HC30" s="25"/>
      <c r="HD30" s="25"/>
      <c r="HE30" s="25"/>
      <c r="HF30" s="25"/>
      <c r="HG30" s="25"/>
      <c r="HH30" s="25"/>
      <c r="HI30" s="25"/>
      <c r="HJ30" s="25"/>
      <c r="HK30" s="25"/>
      <c r="HL30" s="25"/>
      <c r="HM30" s="25"/>
      <c r="HN30" s="25"/>
      <c r="HO30" s="25"/>
      <c r="HP30" s="25"/>
      <c r="HQ30" s="25"/>
      <c r="HR30" s="25"/>
      <c r="HS30" s="25"/>
      <c r="HT30" s="25"/>
      <c r="HU30" s="25"/>
      <c r="HV30" s="25"/>
      <c r="HW30" s="25"/>
      <c r="HX30" s="25"/>
      <c r="HY30" s="25"/>
      <c r="HZ30" s="25"/>
      <c r="IA30" s="25"/>
      <c r="IB30" s="25"/>
      <c r="IC30" s="25"/>
      <c r="ID30" s="25"/>
      <c r="IE30" s="25"/>
    </row>
    <row r="31" spans="1:239" ht="10.9" customHeight="1">
      <c r="A31" s="23" t="s">
        <v>42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16"/>
      <c r="P31" s="13"/>
      <c r="Q31" s="3"/>
      <c r="R31" s="12"/>
      <c r="S31" s="3"/>
      <c r="T31" s="13"/>
      <c r="U31" s="13"/>
      <c r="V31" s="13"/>
      <c r="W31" s="13"/>
      <c r="X31" s="13"/>
      <c r="Y31" s="3"/>
      <c r="Z31" s="3"/>
      <c r="AA31" s="3"/>
      <c r="AB31" s="13"/>
      <c r="AC31" s="3"/>
      <c r="AD31" s="3"/>
      <c r="AE31" s="16"/>
      <c r="AF31" s="16"/>
      <c r="AG31" s="156"/>
      <c r="AH31" s="92"/>
      <c r="AI31" s="132"/>
      <c r="AJ31" s="92"/>
      <c r="AK31" s="160"/>
      <c r="AL31" s="92"/>
      <c r="AM31" s="132"/>
      <c r="AN31" s="87"/>
      <c r="AO31" s="87"/>
      <c r="AP31" s="92"/>
      <c r="AQ31" s="132"/>
      <c r="AR31" s="87"/>
      <c r="AS31" s="87"/>
      <c r="AT31" s="87"/>
      <c r="AU31" s="87"/>
      <c r="AV31" s="87"/>
      <c r="AW31" s="132"/>
      <c r="AX31" s="87"/>
      <c r="AY31" s="87"/>
      <c r="AZ31" s="132"/>
      <c r="BA31" s="132"/>
      <c r="BB31" s="132"/>
      <c r="BC31" s="156"/>
      <c r="BD31" s="13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  <c r="CD31" s="92"/>
      <c r="CE31" s="92"/>
      <c r="CF31" s="92"/>
      <c r="CG31" s="92"/>
      <c r="CH31" s="92"/>
      <c r="CI31" s="92"/>
      <c r="CJ31" s="92"/>
      <c r="CK31" s="92"/>
      <c r="CL31" s="92"/>
      <c r="CM31" s="92"/>
      <c r="CN31" s="92"/>
      <c r="CO31" s="92"/>
      <c r="CP31" s="92"/>
      <c r="CQ31" s="92"/>
      <c r="CR31" s="92"/>
      <c r="CS31" s="92"/>
      <c r="CT31" s="92"/>
      <c r="CU31" s="92"/>
      <c r="CV31" s="92"/>
      <c r="CW31" s="92"/>
      <c r="CX31" s="92"/>
      <c r="CY31" s="92"/>
      <c r="CZ31" s="92"/>
      <c r="DA31" s="92"/>
      <c r="DB31" s="92"/>
      <c r="DC31" s="92"/>
      <c r="DD31" s="92"/>
      <c r="DE31" s="92"/>
      <c r="DF31" s="92"/>
      <c r="DG31" s="92"/>
      <c r="DH31" s="92"/>
      <c r="DI31" s="92"/>
      <c r="DJ31" s="92"/>
      <c r="DK31" s="92"/>
      <c r="DL31" s="92"/>
      <c r="DM31" s="92"/>
    </row>
    <row r="32" spans="1:239" ht="10.9" customHeight="1">
      <c r="A32" s="136" t="s">
        <v>49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9"/>
      <c r="N32" s="3"/>
      <c r="O32" s="16"/>
      <c r="P32" s="20"/>
      <c r="Q32" s="3"/>
      <c r="R32" s="18"/>
      <c r="S32" s="3"/>
      <c r="T32" s="20"/>
      <c r="U32" s="13"/>
      <c r="V32" s="13"/>
      <c r="W32" s="13"/>
      <c r="X32" s="20"/>
      <c r="Y32" s="3"/>
      <c r="Z32" s="10"/>
      <c r="AA32" s="10"/>
      <c r="AB32" s="20"/>
      <c r="AC32" s="3"/>
      <c r="AD32" s="3"/>
      <c r="AE32" s="16"/>
      <c r="AF32" s="16"/>
      <c r="AG32" s="156"/>
      <c r="AH32" s="92"/>
      <c r="AI32" s="132"/>
      <c r="AJ32" s="92"/>
      <c r="AK32" s="160"/>
      <c r="AL32" s="92"/>
      <c r="AM32" s="132"/>
      <c r="AN32" s="87"/>
      <c r="AO32" s="87"/>
      <c r="AP32" s="92"/>
      <c r="AQ32" s="132"/>
      <c r="AR32" s="87"/>
      <c r="AS32" s="87"/>
      <c r="AT32" s="87"/>
      <c r="AU32" s="87"/>
      <c r="AV32" s="87"/>
      <c r="AW32" s="132"/>
      <c r="AX32" s="87"/>
      <c r="AY32" s="87"/>
      <c r="AZ32" s="132"/>
      <c r="BA32" s="132"/>
      <c r="BB32" s="132"/>
      <c r="BC32" s="156"/>
      <c r="BD32" s="13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  <c r="CD32" s="92"/>
      <c r="CE32" s="92"/>
      <c r="CF32" s="92"/>
      <c r="CG32" s="92"/>
      <c r="CH32" s="92"/>
      <c r="CI32" s="92"/>
      <c r="CJ32" s="92"/>
      <c r="CK32" s="92"/>
      <c r="CL32" s="92"/>
      <c r="CM32" s="92"/>
      <c r="CN32" s="92"/>
      <c r="CO32" s="92"/>
      <c r="CP32" s="92"/>
      <c r="CQ32" s="92"/>
      <c r="CR32" s="92"/>
      <c r="CS32" s="92"/>
      <c r="CT32" s="92"/>
      <c r="CU32" s="92"/>
      <c r="CV32" s="92"/>
      <c r="CW32" s="92"/>
      <c r="CX32" s="92"/>
      <c r="CY32" s="92"/>
      <c r="CZ32" s="92"/>
      <c r="DA32" s="92"/>
      <c r="DB32" s="92"/>
      <c r="DC32" s="92"/>
      <c r="DD32" s="92"/>
      <c r="DE32" s="92"/>
      <c r="DF32" s="92"/>
      <c r="DG32" s="92"/>
      <c r="DH32" s="92"/>
      <c r="DI32" s="92"/>
      <c r="DJ32" s="92"/>
      <c r="DK32" s="92"/>
      <c r="DL32" s="92"/>
      <c r="DM32" s="92"/>
    </row>
    <row r="33" spans="1:160" ht="5.4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16"/>
      <c r="P33" s="13"/>
      <c r="Q33" s="3"/>
      <c r="R33" s="12"/>
      <c r="S33" s="3"/>
      <c r="T33" s="13"/>
      <c r="U33" s="13"/>
      <c r="V33" s="13"/>
      <c r="W33" s="13"/>
      <c r="X33" s="13"/>
      <c r="Y33" s="3"/>
      <c r="Z33" s="3"/>
      <c r="AA33" s="3"/>
      <c r="AB33" s="13"/>
      <c r="AC33" s="3"/>
      <c r="AD33" s="3"/>
      <c r="AE33" s="16"/>
      <c r="AF33" s="16"/>
      <c r="AG33" s="161"/>
      <c r="AH33" s="101"/>
      <c r="AI33" s="161"/>
      <c r="AJ33" s="162"/>
      <c r="AK33" s="163"/>
      <c r="AL33" s="164"/>
      <c r="AM33" s="161"/>
      <c r="AN33" s="164"/>
      <c r="AO33" s="164"/>
      <c r="AP33" s="164"/>
      <c r="AQ33" s="161"/>
      <c r="AR33" s="164"/>
      <c r="AS33" s="164"/>
      <c r="AT33" s="164"/>
      <c r="AU33" s="164"/>
      <c r="AV33" s="101"/>
      <c r="AW33" s="165"/>
      <c r="AX33" s="166"/>
      <c r="AY33" s="101"/>
      <c r="AZ33" s="167"/>
      <c r="BA33" s="165"/>
      <c r="BB33" s="165"/>
      <c r="BC33" s="165"/>
      <c r="BD33" s="165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  <c r="CD33" s="92"/>
      <c r="CE33" s="92"/>
      <c r="CF33" s="92"/>
      <c r="CG33" s="92"/>
      <c r="CH33" s="92"/>
      <c r="CI33" s="92"/>
      <c r="CJ33" s="92"/>
      <c r="CK33" s="92"/>
      <c r="CL33" s="92"/>
      <c r="CM33" s="92"/>
      <c r="CN33" s="92"/>
      <c r="CO33" s="92"/>
      <c r="CP33" s="92"/>
      <c r="CQ33" s="92"/>
      <c r="CR33" s="92"/>
      <c r="CS33" s="92"/>
      <c r="CT33" s="92"/>
      <c r="CU33" s="92"/>
      <c r="CV33" s="92"/>
      <c r="CW33" s="92"/>
      <c r="CX33" s="92"/>
      <c r="CY33" s="92"/>
      <c r="CZ33" s="92"/>
      <c r="DA33" s="92"/>
      <c r="DB33" s="92"/>
      <c r="DC33" s="92"/>
      <c r="DD33" s="92"/>
      <c r="DE33" s="92"/>
      <c r="DF33" s="92"/>
      <c r="DG33" s="92"/>
      <c r="DH33" s="92"/>
      <c r="DI33" s="92"/>
      <c r="DJ33" s="92"/>
      <c r="DK33" s="92"/>
      <c r="DL33" s="92"/>
      <c r="DM33" s="92"/>
    </row>
    <row r="34" spans="1:160">
      <c r="A34" s="138" t="s">
        <v>26</v>
      </c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13"/>
      <c r="Q34" s="3"/>
      <c r="R34" s="12"/>
      <c r="S34" s="3"/>
      <c r="T34" s="13"/>
      <c r="U34" s="13"/>
      <c r="V34" s="13"/>
      <c r="W34" s="13"/>
      <c r="X34" s="13"/>
      <c r="Y34" s="3"/>
      <c r="Z34" s="3"/>
      <c r="AA34" s="3"/>
      <c r="AB34" s="13"/>
      <c r="AC34" s="3"/>
      <c r="AD34" s="3"/>
      <c r="AE34" s="16"/>
      <c r="AF34" s="16"/>
      <c r="AG34" s="168"/>
      <c r="AH34" s="110"/>
      <c r="AI34" s="168"/>
      <c r="AJ34" s="110"/>
      <c r="AK34" s="169"/>
      <c r="AL34" s="110"/>
      <c r="AM34" s="168"/>
      <c r="AN34" s="110"/>
      <c r="AO34" s="110"/>
      <c r="AP34" s="110"/>
      <c r="AQ34" s="168"/>
      <c r="AR34" s="110"/>
      <c r="AS34" s="110"/>
      <c r="AT34" s="110"/>
      <c r="AU34" s="110"/>
      <c r="AV34" s="170"/>
      <c r="AW34" s="171"/>
      <c r="AX34" s="170"/>
      <c r="AY34" s="170"/>
      <c r="AZ34" s="171"/>
      <c r="BA34" s="171"/>
      <c r="BB34" s="171"/>
      <c r="BC34" s="171"/>
      <c r="BD34" s="171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  <c r="CD34" s="92"/>
      <c r="CE34" s="92"/>
      <c r="CF34" s="92"/>
      <c r="CG34" s="92"/>
      <c r="CH34" s="92"/>
      <c r="CI34" s="92"/>
      <c r="CJ34" s="92"/>
      <c r="CK34" s="92"/>
      <c r="CL34" s="92"/>
      <c r="CM34" s="92"/>
      <c r="CN34" s="92"/>
      <c r="CO34" s="92"/>
      <c r="CP34" s="92"/>
      <c r="CQ34" s="92"/>
      <c r="CR34" s="92"/>
      <c r="CS34" s="92"/>
      <c r="CT34" s="92"/>
      <c r="CU34" s="92"/>
      <c r="CV34" s="92"/>
      <c r="CW34" s="92"/>
      <c r="CX34" s="92"/>
      <c r="CY34" s="92"/>
      <c r="CZ34" s="92"/>
      <c r="DA34" s="92"/>
      <c r="DB34" s="92"/>
      <c r="DC34" s="92"/>
      <c r="DD34" s="92"/>
      <c r="DE34" s="92"/>
      <c r="DF34" s="92"/>
      <c r="DG34" s="92"/>
      <c r="DH34" s="92"/>
      <c r="DI34" s="92"/>
      <c r="DJ34" s="92"/>
      <c r="DK34" s="92"/>
      <c r="DL34" s="92"/>
      <c r="DM34" s="92"/>
    </row>
    <row r="35" spans="1:160" ht="9.6" customHeight="1">
      <c r="A35" s="138" t="s">
        <v>50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13"/>
      <c r="Q35" s="3"/>
      <c r="R35" s="12"/>
      <c r="S35" s="3"/>
      <c r="T35" s="13"/>
      <c r="U35" s="13"/>
      <c r="V35" s="13"/>
      <c r="W35" s="13"/>
      <c r="X35" s="13"/>
      <c r="Y35" s="3"/>
      <c r="Z35" s="3"/>
      <c r="AA35" s="3"/>
      <c r="AB35" s="13"/>
      <c r="AC35" s="3"/>
      <c r="AD35" s="3"/>
      <c r="AE35" s="16"/>
      <c r="AF35" s="16"/>
      <c r="AG35" s="168"/>
      <c r="AH35" s="110"/>
      <c r="AI35" s="168"/>
      <c r="AJ35" s="110"/>
      <c r="AK35" s="169"/>
      <c r="AL35" s="110"/>
      <c r="AM35" s="168"/>
      <c r="AN35" s="110"/>
      <c r="AO35" s="110"/>
      <c r="AP35" s="110"/>
      <c r="AQ35" s="168"/>
      <c r="AR35" s="110"/>
      <c r="AS35" s="110"/>
      <c r="AT35" s="110"/>
      <c r="AU35" s="110"/>
      <c r="AV35" s="170"/>
      <c r="AW35" s="171"/>
      <c r="AX35" s="170"/>
      <c r="AY35" s="170"/>
      <c r="AZ35" s="171"/>
      <c r="BA35" s="171"/>
      <c r="BB35" s="171"/>
      <c r="BC35" s="171"/>
      <c r="BD35" s="171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  <c r="CD35" s="92"/>
      <c r="CE35" s="92"/>
      <c r="CF35" s="92"/>
      <c r="CG35" s="92"/>
      <c r="CH35" s="92"/>
      <c r="CI35" s="92"/>
      <c r="CJ35" s="92"/>
      <c r="CK35" s="92"/>
      <c r="CL35" s="92"/>
      <c r="CM35" s="92"/>
      <c r="CN35" s="92"/>
      <c r="CO35" s="92"/>
      <c r="CP35" s="92"/>
      <c r="CQ35" s="92"/>
      <c r="CR35" s="92"/>
      <c r="CS35" s="92"/>
      <c r="CT35" s="92"/>
      <c r="CU35" s="92"/>
      <c r="CV35" s="92"/>
      <c r="CW35" s="92"/>
      <c r="CX35" s="92"/>
      <c r="CY35" s="92"/>
      <c r="CZ35" s="92"/>
      <c r="DA35" s="92"/>
      <c r="DB35" s="92"/>
      <c r="DC35" s="92"/>
      <c r="DD35" s="92"/>
      <c r="DE35" s="92"/>
      <c r="DF35" s="92"/>
      <c r="DG35" s="92"/>
      <c r="DH35" s="92"/>
      <c r="DI35" s="92"/>
      <c r="DJ35" s="92"/>
      <c r="DK35" s="92"/>
      <c r="DL35" s="92"/>
      <c r="DM35" s="92"/>
    </row>
    <row r="36" spans="1:160" ht="9.6" customHeight="1">
      <c r="A36" s="4" t="s">
        <v>29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13"/>
      <c r="Q36" s="3"/>
      <c r="R36" s="12"/>
      <c r="S36" s="3"/>
      <c r="T36" s="13"/>
      <c r="U36" s="13"/>
      <c r="V36" s="13"/>
      <c r="W36" s="13"/>
      <c r="X36" s="13"/>
      <c r="Y36" s="3"/>
      <c r="Z36" s="3"/>
      <c r="AA36" s="3"/>
      <c r="AB36" s="13"/>
      <c r="AC36" s="3"/>
      <c r="AD36" s="3"/>
      <c r="AE36" s="16"/>
      <c r="AF36" s="16"/>
      <c r="AG36" s="168"/>
      <c r="AH36" s="110"/>
      <c r="AI36" s="168"/>
      <c r="AJ36" s="110"/>
      <c r="AK36" s="169"/>
      <c r="AL36" s="110"/>
      <c r="AM36" s="168"/>
      <c r="AN36" s="110"/>
      <c r="AO36" s="110"/>
      <c r="AP36" s="110"/>
      <c r="AQ36" s="168"/>
      <c r="AR36" s="110"/>
      <c r="AS36" s="110"/>
      <c r="AT36" s="110"/>
      <c r="AU36" s="110"/>
      <c r="AV36" s="170"/>
      <c r="AW36" s="171"/>
      <c r="AX36" s="170"/>
      <c r="AY36" s="170"/>
      <c r="AZ36" s="171"/>
      <c r="BA36" s="171"/>
      <c r="BB36" s="171"/>
      <c r="BC36" s="171"/>
      <c r="BD36" s="171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  <c r="CD36" s="92"/>
      <c r="CE36" s="92"/>
      <c r="CF36" s="92"/>
      <c r="CG36" s="92"/>
      <c r="CH36" s="92"/>
      <c r="CI36" s="92"/>
      <c r="CJ36" s="92"/>
      <c r="CK36" s="92"/>
      <c r="CL36" s="92"/>
      <c r="CM36" s="92"/>
      <c r="CN36" s="92"/>
      <c r="CO36" s="92"/>
      <c r="CP36" s="92"/>
      <c r="CQ36" s="92"/>
      <c r="CR36" s="92"/>
      <c r="CS36" s="92"/>
      <c r="CT36" s="92"/>
      <c r="CU36" s="92"/>
      <c r="CV36" s="92"/>
      <c r="CW36" s="92"/>
      <c r="CX36" s="92"/>
      <c r="CY36" s="92"/>
      <c r="CZ36" s="92"/>
      <c r="DA36" s="92"/>
      <c r="DB36" s="92"/>
      <c r="DC36" s="92"/>
      <c r="DD36" s="92"/>
      <c r="DE36" s="92"/>
      <c r="DF36" s="92"/>
      <c r="DG36" s="92"/>
      <c r="DH36" s="92"/>
      <c r="DI36" s="92"/>
      <c r="DJ36" s="92"/>
      <c r="DK36" s="92"/>
      <c r="DL36" s="92"/>
      <c r="DM36" s="92"/>
    </row>
    <row r="37" spans="1:160" ht="9.6" customHeight="1">
      <c r="A37" s="4" t="s">
        <v>28</v>
      </c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13"/>
      <c r="Q37" s="3"/>
      <c r="R37" s="12"/>
      <c r="S37" s="3"/>
      <c r="T37" s="13"/>
      <c r="U37" s="13"/>
      <c r="V37" s="13"/>
      <c r="W37" s="13"/>
      <c r="X37" s="13"/>
      <c r="Y37" s="3"/>
      <c r="Z37" s="3"/>
      <c r="AA37" s="3"/>
      <c r="AB37" s="13"/>
      <c r="AC37" s="3"/>
      <c r="AD37" s="3"/>
      <c r="AE37" s="16"/>
      <c r="AF37" s="16"/>
      <c r="AG37" s="168"/>
      <c r="AH37" s="110"/>
      <c r="AI37" s="168"/>
      <c r="AJ37" s="110"/>
      <c r="AK37" s="169"/>
      <c r="AL37" s="110"/>
      <c r="AM37" s="168"/>
      <c r="AN37" s="110"/>
      <c r="AO37" s="110"/>
      <c r="AP37" s="110"/>
      <c r="AQ37" s="168"/>
      <c r="AR37" s="110"/>
      <c r="AS37" s="110"/>
      <c r="AT37" s="110"/>
      <c r="AU37" s="110"/>
      <c r="AV37" s="170"/>
      <c r="AW37" s="171"/>
      <c r="AX37" s="170"/>
      <c r="AY37" s="170"/>
      <c r="AZ37" s="171"/>
      <c r="BA37" s="171"/>
      <c r="BB37" s="171"/>
      <c r="BC37" s="171"/>
      <c r="BD37" s="171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  <c r="CD37" s="92"/>
      <c r="CE37" s="92"/>
      <c r="CF37" s="92"/>
      <c r="CG37" s="92"/>
      <c r="CH37" s="92"/>
      <c r="CI37" s="92"/>
      <c r="CJ37" s="92"/>
      <c r="CK37" s="92"/>
      <c r="CL37" s="92"/>
      <c r="CM37" s="92"/>
      <c r="CN37" s="92"/>
      <c r="CO37" s="92"/>
      <c r="CP37" s="92"/>
      <c r="CQ37" s="92"/>
      <c r="CR37" s="92"/>
      <c r="CS37" s="92"/>
      <c r="CT37" s="92"/>
      <c r="CU37" s="92"/>
      <c r="CV37" s="92"/>
      <c r="CW37" s="92"/>
      <c r="CX37" s="92"/>
      <c r="CY37" s="92"/>
      <c r="CZ37" s="92"/>
      <c r="DA37" s="92"/>
      <c r="DB37" s="92"/>
      <c r="DC37" s="92"/>
      <c r="DD37" s="92"/>
      <c r="DE37" s="92"/>
      <c r="DF37" s="92"/>
      <c r="DG37" s="92"/>
      <c r="DH37" s="92"/>
      <c r="DI37" s="92"/>
      <c r="DJ37" s="92"/>
      <c r="DK37" s="92"/>
      <c r="DL37" s="92"/>
      <c r="DM37" s="92"/>
    </row>
    <row r="38" spans="1:160" ht="9.6" customHeight="1">
      <c r="A38" s="138" t="s">
        <v>27</v>
      </c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13"/>
      <c r="Q38" s="3"/>
      <c r="R38" s="12"/>
      <c r="S38" s="3"/>
      <c r="T38" s="13"/>
      <c r="U38" s="13"/>
      <c r="V38" s="13"/>
      <c r="W38" s="13"/>
      <c r="X38" s="13"/>
      <c r="Y38" s="3"/>
      <c r="Z38" s="3"/>
      <c r="AA38" s="3"/>
      <c r="AB38" s="13"/>
      <c r="AC38" s="3"/>
      <c r="AD38" s="3"/>
      <c r="AE38" s="16"/>
      <c r="AF38" s="16"/>
      <c r="AG38" s="168"/>
      <c r="AH38" s="110"/>
      <c r="AI38" s="168"/>
      <c r="AJ38" s="110"/>
      <c r="AK38" s="169"/>
      <c r="AL38" s="110"/>
      <c r="AM38" s="168"/>
      <c r="AN38" s="110"/>
      <c r="AO38" s="110"/>
      <c r="AP38" s="110"/>
      <c r="AQ38" s="168"/>
      <c r="AR38" s="110"/>
      <c r="AS38" s="110"/>
      <c r="AT38" s="110"/>
      <c r="AU38" s="110"/>
      <c r="AV38" s="170"/>
      <c r="AW38" s="171"/>
      <c r="AX38" s="170"/>
      <c r="AY38" s="170"/>
      <c r="AZ38" s="171"/>
      <c r="BA38" s="171"/>
      <c r="BB38" s="171"/>
      <c r="BC38" s="171"/>
      <c r="BD38" s="171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  <c r="CD38" s="92"/>
      <c r="CE38" s="92"/>
      <c r="CF38" s="92"/>
      <c r="CG38" s="92"/>
      <c r="CH38" s="92"/>
      <c r="CI38" s="92"/>
      <c r="CJ38" s="92"/>
      <c r="CK38" s="92"/>
      <c r="CL38" s="92"/>
      <c r="CM38" s="92"/>
      <c r="CN38" s="92"/>
      <c r="CO38" s="92"/>
      <c r="CP38" s="92"/>
      <c r="CQ38" s="92"/>
      <c r="CR38" s="92"/>
      <c r="CS38" s="92"/>
      <c r="CT38" s="92"/>
      <c r="CU38" s="92"/>
      <c r="CV38" s="92"/>
      <c r="CW38" s="92"/>
      <c r="CX38" s="92"/>
      <c r="CY38" s="92"/>
      <c r="CZ38" s="92"/>
      <c r="DA38" s="92"/>
      <c r="DB38" s="92"/>
      <c r="DC38" s="92"/>
      <c r="DD38" s="92"/>
      <c r="DE38" s="92"/>
      <c r="DF38" s="92"/>
      <c r="DG38" s="92"/>
      <c r="DH38" s="92"/>
      <c r="DI38" s="92"/>
      <c r="DJ38" s="92"/>
      <c r="DK38" s="92"/>
      <c r="DL38" s="92"/>
      <c r="DM38" s="92"/>
    </row>
    <row r="39" spans="1:160" ht="4.1500000000000004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16"/>
      <c r="P39" s="13"/>
      <c r="Q39" s="3"/>
      <c r="R39" s="12"/>
      <c r="S39" s="3"/>
      <c r="T39" s="13"/>
      <c r="U39" s="13"/>
      <c r="V39" s="13"/>
      <c r="W39" s="13"/>
      <c r="X39" s="13"/>
      <c r="Y39" s="3"/>
      <c r="Z39" s="3"/>
      <c r="AA39" s="3"/>
      <c r="AB39" s="13"/>
      <c r="AC39" s="3"/>
      <c r="AD39" s="3"/>
      <c r="AE39" s="16"/>
      <c r="AF39" s="16"/>
      <c r="AG39" s="156"/>
      <c r="AH39" s="92"/>
      <c r="AI39" s="172"/>
      <c r="AJ39" s="92"/>
      <c r="AK39" s="157"/>
      <c r="AL39" s="92"/>
      <c r="AM39" s="172"/>
      <c r="AN39" s="92"/>
      <c r="AO39" s="92"/>
      <c r="AP39" s="92"/>
      <c r="AQ39" s="156"/>
      <c r="AR39" s="92"/>
      <c r="AS39" s="173"/>
      <c r="AT39" s="92"/>
      <c r="AU39" s="92"/>
      <c r="AV39" s="92"/>
      <c r="AW39" s="156"/>
      <c r="AX39" s="92"/>
      <c r="AY39" s="92"/>
      <c r="AZ39" s="172"/>
      <c r="BA39" s="156"/>
      <c r="BB39" s="156"/>
      <c r="BC39" s="156"/>
      <c r="BD39" s="156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  <c r="CD39" s="92"/>
      <c r="CE39" s="92"/>
      <c r="CF39" s="92"/>
      <c r="CG39" s="92"/>
      <c r="CH39" s="92"/>
      <c r="CI39" s="92"/>
      <c r="CJ39" s="92"/>
      <c r="CK39" s="92"/>
      <c r="CL39" s="92"/>
      <c r="CM39" s="92"/>
      <c r="CN39" s="92"/>
      <c r="CO39" s="92"/>
      <c r="CP39" s="92"/>
      <c r="CQ39" s="92"/>
      <c r="CR39" s="92"/>
      <c r="CS39" s="92"/>
      <c r="CT39" s="92"/>
      <c r="CU39" s="92"/>
      <c r="CV39" s="92"/>
      <c r="CW39" s="92"/>
      <c r="CX39" s="92"/>
      <c r="CY39" s="92"/>
      <c r="CZ39" s="92"/>
      <c r="DA39" s="92"/>
      <c r="DB39" s="92"/>
      <c r="DC39" s="92"/>
      <c r="DD39" s="92"/>
      <c r="DE39" s="92"/>
      <c r="DF39" s="92"/>
      <c r="DG39" s="92"/>
      <c r="DH39" s="92"/>
      <c r="DI39" s="92"/>
      <c r="DJ39" s="92"/>
      <c r="DK39" s="92"/>
      <c r="DL39" s="92"/>
      <c r="DM39" s="92"/>
    </row>
    <row r="40" spans="1:160">
      <c r="A40" s="26" t="s">
        <v>24</v>
      </c>
      <c r="B40" s="3"/>
      <c r="C40" s="3"/>
      <c r="D40" s="3"/>
      <c r="E40" s="3"/>
      <c r="F40" s="3"/>
      <c r="G40" s="8"/>
      <c r="H40" s="3"/>
      <c r="I40" s="3"/>
      <c r="J40" s="3"/>
      <c r="K40" s="8"/>
      <c r="L40" s="3"/>
      <c r="M40" s="9"/>
      <c r="N40" s="3"/>
      <c r="O40" s="16"/>
      <c r="P40" s="20"/>
      <c r="Q40" s="3"/>
      <c r="R40" s="18"/>
      <c r="S40" s="3"/>
      <c r="T40" s="13"/>
      <c r="U40" s="13"/>
      <c r="V40" s="13"/>
      <c r="W40" s="13"/>
      <c r="X40" s="13"/>
      <c r="Y40" s="3"/>
      <c r="Z40" s="3"/>
      <c r="AA40" s="3"/>
      <c r="AB40" s="13"/>
      <c r="AC40" s="3"/>
      <c r="AD40" s="3"/>
      <c r="AE40" s="16"/>
      <c r="AF40" s="16"/>
      <c r="AG40" s="174"/>
      <c r="AH40" s="92"/>
      <c r="AI40" s="126"/>
      <c r="AJ40" s="92"/>
      <c r="AK40" s="157"/>
      <c r="AL40" s="92"/>
      <c r="AM40" s="126"/>
      <c r="AN40" s="92"/>
      <c r="AO40" s="83"/>
      <c r="AP40" s="92"/>
      <c r="AQ40" s="172"/>
      <c r="AR40" s="92"/>
      <c r="AS40" s="83"/>
      <c r="AT40" s="92"/>
      <c r="AU40" s="92"/>
      <c r="AV40" s="92"/>
      <c r="AW40" s="126"/>
      <c r="AX40" s="83"/>
      <c r="AY40" s="92"/>
      <c r="AZ40" s="126"/>
      <c r="BA40" s="156"/>
      <c r="BB40" s="156"/>
      <c r="BC40" s="156"/>
      <c r="BD40" s="126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  <c r="CD40" s="92"/>
      <c r="CE40" s="92"/>
      <c r="CF40" s="92"/>
      <c r="CG40" s="92"/>
      <c r="CH40" s="92"/>
      <c r="CI40" s="92"/>
      <c r="CJ40" s="92"/>
      <c r="CK40" s="92"/>
      <c r="CL40" s="92"/>
      <c r="CM40" s="92"/>
      <c r="CN40" s="92"/>
      <c r="CO40" s="92"/>
      <c r="CP40" s="92"/>
      <c r="CQ40" s="92"/>
      <c r="CR40" s="92"/>
      <c r="CS40" s="92"/>
      <c r="CT40" s="92"/>
      <c r="CU40" s="92"/>
      <c r="CV40" s="92"/>
      <c r="CW40" s="92"/>
      <c r="CX40" s="92"/>
      <c r="CY40" s="92"/>
      <c r="CZ40" s="92"/>
      <c r="DA40" s="92"/>
      <c r="DB40" s="92"/>
      <c r="DC40" s="92"/>
      <c r="DD40" s="92"/>
      <c r="DE40" s="92"/>
      <c r="DF40" s="92"/>
      <c r="DG40" s="92"/>
      <c r="DH40" s="92"/>
      <c r="DI40" s="92"/>
      <c r="DJ40" s="92"/>
      <c r="DK40" s="92"/>
      <c r="DL40" s="92"/>
      <c r="DM40" s="92"/>
    </row>
    <row r="41" spans="1:160" ht="9.6" customHeight="1">
      <c r="A41" s="4" t="s">
        <v>25</v>
      </c>
      <c r="B41" s="3"/>
      <c r="C41" s="3"/>
      <c r="D41" s="3"/>
      <c r="E41" s="3"/>
      <c r="F41" s="3"/>
      <c r="G41" s="8"/>
      <c r="H41" s="3"/>
      <c r="I41" s="3"/>
      <c r="J41" s="3"/>
      <c r="K41" s="8"/>
      <c r="L41" s="3"/>
      <c r="M41" s="3"/>
      <c r="N41" s="3"/>
      <c r="O41" s="16"/>
      <c r="P41" s="20"/>
      <c r="Q41" s="3"/>
      <c r="R41" s="18"/>
      <c r="S41" s="3"/>
      <c r="T41" s="13"/>
      <c r="U41" s="13"/>
      <c r="V41" s="13"/>
      <c r="W41" s="13"/>
      <c r="X41" s="13"/>
      <c r="Y41" s="3"/>
      <c r="Z41" s="3"/>
      <c r="AA41" s="3"/>
      <c r="AB41" s="13"/>
      <c r="AC41" s="3"/>
      <c r="AD41" s="3"/>
      <c r="AE41" s="16"/>
      <c r="AF41" s="16"/>
      <c r="AG41" s="174"/>
      <c r="AH41" s="92"/>
      <c r="AI41" s="126"/>
      <c r="AJ41" s="92"/>
      <c r="AK41" s="157"/>
      <c r="AL41" s="92"/>
      <c r="AM41" s="126"/>
      <c r="AN41" s="92"/>
      <c r="AO41" s="83"/>
      <c r="AP41" s="92"/>
      <c r="AQ41" s="126"/>
      <c r="AR41" s="92"/>
      <c r="AS41" s="83"/>
      <c r="AT41" s="92"/>
      <c r="AU41" s="83"/>
      <c r="AV41" s="83"/>
      <c r="AW41" s="126"/>
      <c r="AX41" s="83"/>
      <c r="AY41" s="92"/>
      <c r="AZ41" s="126"/>
      <c r="BA41" s="156"/>
      <c r="BB41" s="126"/>
      <c r="BC41" s="156"/>
      <c r="BD41" s="126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  <c r="CD41" s="92"/>
      <c r="CE41" s="92"/>
      <c r="CF41" s="92"/>
      <c r="CG41" s="92"/>
      <c r="CH41" s="92"/>
      <c r="CI41" s="92"/>
      <c r="CJ41" s="92"/>
      <c r="CK41" s="92"/>
      <c r="CL41" s="92"/>
      <c r="CM41" s="92"/>
      <c r="CN41" s="92"/>
      <c r="CO41" s="92"/>
      <c r="CP41" s="92"/>
      <c r="CQ41" s="92"/>
      <c r="CR41" s="92"/>
      <c r="CS41" s="92"/>
      <c r="CT41" s="92"/>
      <c r="CU41" s="92"/>
      <c r="CV41" s="92"/>
      <c r="CW41" s="92"/>
      <c r="CX41" s="92"/>
      <c r="CY41" s="92"/>
      <c r="CZ41" s="92"/>
      <c r="DA41" s="92"/>
      <c r="DB41" s="92"/>
      <c r="DC41" s="92"/>
      <c r="DD41" s="92"/>
      <c r="DE41" s="92"/>
      <c r="DF41" s="92"/>
      <c r="DG41" s="92"/>
      <c r="DH41" s="92"/>
      <c r="DI41" s="92"/>
      <c r="DJ41" s="92"/>
      <c r="DK41" s="92"/>
      <c r="DL41" s="92"/>
      <c r="DM41" s="92"/>
    </row>
    <row r="42" spans="1:160">
      <c r="A42" s="3"/>
      <c r="B42" s="3"/>
      <c r="C42" s="3"/>
      <c r="D42" s="3"/>
      <c r="E42" s="3"/>
      <c r="F42" s="3"/>
      <c r="G42" s="8"/>
      <c r="H42" s="3"/>
      <c r="I42" s="3"/>
      <c r="J42" s="3"/>
      <c r="K42" s="8"/>
      <c r="L42" s="3"/>
      <c r="M42" s="3"/>
      <c r="N42" s="3"/>
      <c r="O42" s="16"/>
      <c r="P42" s="20"/>
      <c r="Q42" s="3"/>
      <c r="R42" s="18"/>
      <c r="S42" s="3"/>
      <c r="T42" s="13"/>
      <c r="U42" s="13"/>
      <c r="V42" s="13"/>
      <c r="W42" s="13"/>
      <c r="X42" s="13"/>
      <c r="Y42" s="3"/>
      <c r="Z42" s="3"/>
      <c r="AA42" s="3"/>
      <c r="AB42" s="13"/>
      <c r="AC42" s="3"/>
      <c r="AD42" s="3"/>
      <c r="AE42" s="16"/>
      <c r="AF42" s="16"/>
      <c r="AG42" s="174"/>
      <c r="AH42" s="92"/>
      <c r="AI42" s="126"/>
      <c r="AJ42" s="92"/>
      <c r="AK42" s="175"/>
      <c r="AL42" s="92"/>
      <c r="AM42" s="126"/>
      <c r="AN42" s="92"/>
      <c r="AO42" s="83"/>
      <c r="AP42" s="92"/>
      <c r="AQ42" s="126"/>
      <c r="AR42" s="92"/>
      <c r="AS42" s="83"/>
      <c r="AT42" s="92"/>
      <c r="AU42" s="83"/>
      <c r="AV42" s="83"/>
      <c r="AW42" s="126"/>
      <c r="AX42" s="83"/>
      <c r="AY42" s="92"/>
      <c r="AZ42" s="126"/>
      <c r="BA42" s="156"/>
      <c r="BB42" s="126"/>
      <c r="BC42" s="156"/>
      <c r="BD42" s="173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  <c r="CD42" s="92"/>
      <c r="CE42" s="92"/>
      <c r="CF42" s="92"/>
      <c r="CG42" s="92"/>
      <c r="CH42" s="92"/>
      <c r="CI42" s="92"/>
      <c r="CJ42" s="92"/>
      <c r="CK42" s="92"/>
      <c r="CL42" s="92"/>
      <c r="CM42" s="92"/>
      <c r="CN42" s="92"/>
      <c r="CO42" s="92"/>
      <c r="CP42" s="92"/>
      <c r="CQ42" s="92"/>
      <c r="CR42" s="92"/>
      <c r="CS42" s="92"/>
      <c r="CT42" s="92"/>
      <c r="CU42" s="92"/>
      <c r="CV42" s="92"/>
      <c r="CW42" s="92"/>
      <c r="CX42" s="92"/>
      <c r="CY42" s="92"/>
      <c r="CZ42" s="92"/>
      <c r="DA42" s="92"/>
      <c r="DB42" s="92"/>
      <c r="DC42" s="92"/>
      <c r="DD42" s="92"/>
      <c r="DE42" s="92"/>
      <c r="DF42" s="92"/>
      <c r="DG42" s="92"/>
      <c r="DH42" s="92"/>
      <c r="DI42" s="92"/>
      <c r="DJ42" s="92"/>
      <c r="DK42" s="92"/>
      <c r="DL42" s="92"/>
      <c r="DM42" s="92"/>
    </row>
    <row r="43" spans="1:160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16"/>
      <c r="P43" s="13"/>
      <c r="Q43" s="3"/>
      <c r="R43" s="12"/>
      <c r="S43" s="3"/>
      <c r="T43" s="13"/>
      <c r="U43" s="13"/>
      <c r="V43" s="13"/>
      <c r="W43" s="13"/>
      <c r="X43" s="13"/>
      <c r="Y43" s="3"/>
      <c r="Z43" s="3"/>
      <c r="AA43" s="3"/>
      <c r="AB43" s="13"/>
      <c r="AC43" s="3"/>
      <c r="AD43" s="3"/>
      <c r="AE43" s="16"/>
      <c r="AF43" s="16"/>
      <c r="AG43" s="129"/>
      <c r="AH43" s="87"/>
      <c r="AI43" s="156"/>
      <c r="AJ43" s="92"/>
      <c r="AK43" s="157"/>
      <c r="AL43" s="92"/>
      <c r="AM43" s="158"/>
      <c r="AN43" s="92"/>
      <c r="AO43" s="92"/>
      <c r="AP43" s="92"/>
      <c r="AQ43" s="176"/>
      <c r="AR43" s="176"/>
      <c r="AS43" s="176"/>
      <c r="AT43" s="176"/>
      <c r="AU43" s="176"/>
      <c r="AV43" s="176"/>
      <c r="AW43" s="176"/>
      <c r="AX43" s="176"/>
      <c r="AY43" s="176"/>
      <c r="AZ43" s="176"/>
      <c r="BA43" s="176"/>
      <c r="BB43" s="176"/>
      <c r="BC43" s="176"/>
      <c r="BD43" s="176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  <c r="CD43" s="92"/>
      <c r="CE43" s="92"/>
      <c r="CF43" s="92"/>
      <c r="CG43" s="92"/>
      <c r="CH43" s="92"/>
      <c r="CI43" s="92"/>
      <c r="CJ43" s="92"/>
      <c r="CK43" s="92"/>
      <c r="CL43" s="92"/>
      <c r="CM43" s="92"/>
      <c r="CN43" s="92"/>
      <c r="CO43" s="92"/>
      <c r="CP43" s="92"/>
      <c r="CQ43" s="92"/>
      <c r="CR43" s="92"/>
      <c r="CS43" s="92"/>
      <c r="CT43" s="92"/>
      <c r="CU43" s="92"/>
      <c r="CV43" s="92"/>
      <c r="CW43" s="92"/>
      <c r="CX43" s="92"/>
      <c r="CY43" s="92"/>
      <c r="CZ43" s="92"/>
      <c r="DA43" s="92"/>
      <c r="DB43" s="92"/>
      <c r="DC43" s="92"/>
      <c r="DD43" s="92"/>
      <c r="DE43" s="92"/>
      <c r="DF43" s="92"/>
      <c r="DG43" s="92"/>
      <c r="DH43" s="92"/>
      <c r="DI43" s="92"/>
      <c r="DJ43" s="92"/>
      <c r="DK43" s="92"/>
      <c r="DL43" s="92"/>
      <c r="DM43" s="92"/>
    </row>
    <row r="44" spans="1:160" ht="12.75">
      <c r="A44" s="3"/>
      <c r="O44" s="25"/>
      <c r="R44" s="14"/>
      <c r="T44" s="15"/>
      <c r="U44" s="15"/>
      <c r="V44" s="15"/>
      <c r="W44" s="15"/>
      <c r="X44" s="15"/>
      <c r="AF44" s="177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  <c r="AW44" s="25"/>
      <c r="AX44" s="25"/>
      <c r="AY44" s="25"/>
      <c r="AZ44" s="25"/>
      <c r="BA44" s="25"/>
      <c r="BB44" s="25"/>
      <c r="BC44" s="25"/>
      <c r="BD44" s="25"/>
      <c r="BE44" s="25"/>
      <c r="BF44" s="25"/>
      <c r="BG44" s="25"/>
      <c r="BH44" s="25"/>
      <c r="BI44" s="25"/>
      <c r="BJ44" s="25"/>
      <c r="BK44" s="25"/>
      <c r="BL44" s="25"/>
      <c r="BM44" s="25"/>
      <c r="BN44" s="25"/>
      <c r="BO44" s="25"/>
      <c r="BP44" s="25"/>
      <c r="BQ44" s="25"/>
      <c r="BR44" s="25"/>
      <c r="BS44" s="25"/>
      <c r="BT44" s="25"/>
      <c r="BU44" s="25"/>
      <c r="BV44" s="25"/>
      <c r="BW44" s="25"/>
      <c r="BX44" s="25"/>
      <c r="BY44" s="25"/>
      <c r="BZ44" s="25"/>
      <c r="CA44" s="25"/>
      <c r="CB44" s="25"/>
      <c r="CC44" s="25"/>
      <c r="CD44" s="25"/>
      <c r="CE44" s="25"/>
      <c r="CF44" s="25"/>
      <c r="CG44" s="25"/>
      <c r="CH44" s="25"/>
      <c r="CI44" s="25"/>
      <c r="CJ44" s="25"/>
      <c r="CK44" s="25"/>
      <c r="CL44" s="25"/>
      <c r="CM44" s="25"/>
      <c r="CN44" s="25"/>
      <c r="CO44" s="25"/>
      <c r="CP44" s="25"/>
      <c r="CQ44" s="25"/>
      <c r="CR44" s="25"/>
      <c r="CS44" s="25"/>
      <c r="CT44" s="25"/>
      <c r="CU44" s="25"/>
      <c r="CV44" s="25"/>
      <c r="CW44" s="25"/>
      <c r="CX44" s="25"/>
      <c r="CY44" s="25"/>
      <c r="CZ44" s="25"/>
      <c r="DA44" s="25"/>
      <c r="DB44" s="25"/>
      <c r="DC44" s="25"/>
      <c r="DD44" s="25"/>
      <c r="DE44" s="25"/>
      <c r="DF44" s="25"/>
      <c r="DG44" s="25"/>
      <c r="DH44" s="25"/>
      <c r="DI44" s="25"/>
      <c r="DJ44" s="25"/>
      <c r="DK44" s="25"/>
      <c r="DL44" s="25"/>
      <c r="DM44" s="25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</row>
    <row r="45" spans="1:160" ht="12.75">
      <c r="A45" s="3"/>
      <c r="O45" s="25"/>
      <c r="R45" s="14"/>
      <c r="T45" s="15"/>
      <c r="U45" s="15"/>
      <c r="V45" s="15"/>
      <c r="W45" s="15"/>
      <c r="X45" s="15"/>
      <c r="AF45" s="177"/>
      <c r="AG45" s="129"/>
      <c r="AH45" s="93"/>
      <c r="AI45" s="156"/>
      <c r="AJ45" s="92"/>
      <c r="AK45" s="157"/>
      <c r="AL45" s="92"/>
      <c r="AM45" s="158"/>
      <c r="AN45" s="92"/>
      <c r="AO45" s="92"/>
      <c r="AP45" s="92"/>
      <c r="AQ45" s="159"/>
      <c r="AR45" s="159"/>
      <c r="AS45" s="159"/>
      <c r="AT45" s="159"/>
      <c r="AU45" s="159"/>
      <c r="AV45" s="159"/>
      <c r="AW45" s="159"/>
      <c r="AX45" s="159"/>
      <c r="AY45" s="159"/>
      <c r="AZ45" s="159"/>
      <c r="BA45" s="159"/>
      <c r="BB45" s="159"/>
      <c r="BC45" s="159"/>
      <c r="BD45" s="159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  <c r="CD45" s="92"/>
      <c r="CE45" s="92"/>
      <c r="CF45" s="92"/>
      <c r="CG45" s="92"/>
      <c r="CH45" s="92"/>
      <c r="CI45" s="92"/>
      <c r="CJ45" s="92"/>
      <c r="CK45" s="92"/>
      <c r="CL45" s="92"/>
      <c r="CM45" s="92"/>
      <c r="CN45" s="92"/>
      <c r="CO45" s="92"/>
      <c r="CP45" s="92"/>
      <c r="CQ45" s="92"/>
      <c r="CR45" s="92"/>
      <c r="CS45" s="92"/>
      <c r="CT45" s="92"/>
      <c r="CU45" s="92"/>
      <c r="CV45" s="92"/>
      <c r="CW45" s="92"/>
      <c r="CX45" s="92"/>
      <c r="CY45" s="92"/>
      <c r="CZ45" s="92"/>
      <c r="DA45" s="92"/>
      <c r="DB45" s="92"/>
      <c r="DC45" s="92"/>
      <c r="DD45" s="92"/>
      <c r="DE45" s="92"/>
      <c r="DF45" s="92"/>
      <c r="DG45" s="92"/>
      <c r="DH45" s="92"/>
      <c r="DI45" s="92"/>
      <c r="DJ45" s="92"/>
      <c r="DK45" s="92"/>
      <c r="DL45" s="92"/>
      <c r="DM45" s="92"/>
    </row>
    <row r="46" spans="1:160" ht="12.75">
      <c r="O46" s="25"/>
      <c r="R46" s="14"/>
      <c r="T46" s="15"/>
      <c r="U46" s="15"/>
      <c r="V46" s="15"/>
      <c r="W46" s="15"/>
      <c r="X46" s="15"/>
      <c r="AF46" s="177"/>
      <c r="AG46" s="129"/>
      <c r="AH46" s="87"/>
      <c r="AI46" s="156"/>
      <c r="AJ46" s="92"/>
      <c r="AK46" s="157"/>
      <c r="AL46" s="92"/>
      <c r="AM46" s="158"/>
      <c r="AN46" s="92"/>
      <c r="AO46" s="92"/>
      <c r="AP46" s="92"/>
      <c r="AQ46" s="159"/>
      <c r="AR46" s="159"/>
      <c r="AS46" s="159"/>
      <c r="AT46" s="159"/>
      <c r="AU46" s="159"/>
      <c r="AV46" s="159"/>
      <c r="AW46" s="159"/>
      <c r="AX46" s="159"/>
      <c r="AY46" s="159"/>
      <c r="AZ46" s="159"/>
      <c r="BA46" s="159"/>
      <c r="BB46" s="159"/>
      <c r="BC46" s="159"/>
      <c r="BD46" s="159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  <c r="CD46" s="92"/>
      <c r="CE46" s="92"/>
      <c r="CF46" s="92"/>
      <c r="CG46" s="92"/>
      <c r="CH46" s="92"/>
      <c r="CI46" s="92"/>
      <c r="CJ46" s="92"/>
      <c r="CK46" s="92"/>
      <c r="CL46" s="92"/>
      <c r="CM46" s="92"/>
      <c r="CN46" s="92"/>
      <c r="CO46" s="92"/>
      <c r="CP46" s="92"/>
      <c r="CQ46" s="92"/>
      <c r="CR46" s="92"/>
      <c r="CS46" s="92"/>
      <c r="CT46" s="92"/>
      <c r="CU46" s="92"/>
      <c r="CV46" s="92"/>
      <c r="CW46" s="92"/>
      <c r="CX46" s="92"/>
      <c r="CY46" s="92"/>
      <c r="CZ46" s="92"/>
      <c r="DA46" s="92"/>
      <c r="DB46" s="92"/>
      <c r="DC46" s="92"/>
      <c r="DD46" s="92"/>
      <c r="DE46" s="92"/>
      <c r="DF46" s="92"/>
      <c r="DG46" s="92"/>
      <c r="DH46" s="92"/>
      <c r="DI46" s="92"/>
      <c r="DJ46" s="92"/>
      <c r="DK46" s="92"/>
      <c r="DL46" s="92"/>
      <c r="DM46" s="92"/>
    </row>
    <row r="47" spans="1:160" ht="12.75">
      <c r="O47" s="25"/>
      <c r="R47" s="14"/>
      <c r="T47" s="15"/>
      <c r="U47" s="15"/>
      <c r="V47" s="15"/>
      <c r="W47" s="15"/>
      <c r="X47" s="15"/>
      <c r="AF47" s="177"/>
      <c r="AG47" s="129"/>
      <c r="AH47" s="93"/>
      <c r="AI47" s="156"/>
      <c r="AJ47" s="92"/>
      <c r="AK47" s="157"/>
      <c r="AL47" s="92"/>
      <c r="AM47" s="92"/>
      <c r="AN47" s="92"/>
      <c r="AO47" s="92"/>
      <c r="AP47" s="92"/>
      <c r="AQ47" s="159"/>
      <c r="AR47" s="159"/>
      <c r="AS47" s="159"/>
      <c r="AT47" s="159"/>
      <c r="AU47" s="159"/>
      <c r="AV47" s="159"/>
      <c r="AW47" s="159"/>
      <c r="AX47" s="159"/>
      <c r="AY47" s="159"/>
      <c r="AZ47" s="159"/>
      <c r="BA47" s="159"/>
      <c r="BB47" s="159"/>
      <c r="BC47" s="159"/>
      <c r="BD47" s="159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  <c r="CD47" s="92"/>
      <c r="CE47" s="92"/>
      <c r="CF47" s="92"/>
      <c r="CG47" s="92"/>
      <c r="CH47" s="92"/>
      <c r="CI47" s="92"/>
      <c r="CJ47" s="92"/>
      <c r="CK47" s="92"/>
      <c r="CL47" s="92"/>
      <c r="CM47" s="92"/>
      <c r="CN47" s="92"/>
      <c r="CO47" s="92"/>
      <c r="CP47" s="92"/>
      <c r="CQ47" s="92"/>
      <c r="CR47" s="92"/>
      <c r="CS47" s="92"/>
      <c r="CT47" s="92"/>
      <c r="CU47" s="92"/>
      <c r="CV47" s="92"/>
      <c r="CW47" s="92"/>
      <c r="CX47" s="92"/>
      <c r="CY47" s="92"/>
      <c r="CZ47" s="92"/>
      <c r="DA47" s="92"/>
      <c r="DB47" s="92"/>
      <c r="DC47" s="92"/>
      <c r="DD47" s="92"/>
      <c r="DE47" s="92"/>
      <c r="DF47" s="92"/>
      <c r="DG47" s="92"/>
      <c r="DH47" s="92"/>
      <c r="DI47" s="92"/>
      <c r="DJ47" s="92"/>
      <c r="DK47" s="92"/>
      <c r="DL47" s="92"/>
      <c r="DM47" s="92"/>
    </row>
    <row r="48" spans="1:160">
      <c r="O48" s="25"/>
      <c r="R48" s="14"/>
      <c r="T48" s="15"/>
      <c r="U48" s="15"/>
      <c r="V48" s="15"/>
      <c r="W48" s="15"/>
      <c r="X48" s="15"/>
      <c r="AF48" s="16"/>
      <c r="AG48" s="156"/>
      <c r="AH48" s="92"/>
      <c r="AI48" s="156"/>
      <c r="AJ48" s="92"/>
      <c r="AK48" s="157"/>
      <c r="AL48" s="92"/>
      <c r="AM48" s="158"/>
      <c r="AN48" s="92"/>
      <c r="AO48" s="92"/>
      <c r="AP48" s="92"/>
      <c r="AQ48" s="159"/>
      <c r="AR48" s="159"/>
      <c r="AS48" s="159"/>
      <c r="AT48" s="159"/>
      <c r="AU48" s="159"/>
      <c r="AV48" s="159"/>
      <c r="AW48" s="159"/>
      <c r="AX48" s="159"/>
      <c r="AY48" s="159"/>
      <c r="AZ48" s="159"/>
      <c r="BA48" s="159"/>
      <c r="BB48" s="159"/>
      <c r="BC48" s="159"/>
      <c r="BD48" s="159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  <c r="CD48" s="92"/>
      <c r="CE48" s="92"/>
      <c r="CF48" s="92"/>
      <c r="CG48" s="92"/>
      <c r="CH48" s="92"/>
      <c r="CI48" s="92"/>
      <c r="CJ48" s="92"/>
      <c r="CK48" s="92"/>
      <c r="CL48" s="92"/>
      <c r="CM48" s="92"/>
      <c r="CN48" s="92"/>
      <c r="CO48" s="92"/>
      <c r="CP48" s="92"/>
      <c r="CQ48" s="92"/>
      <c r="CR48" s="92"/>
      <c r="CS48" s="92"/>
      <c r="CT48" s="92"/>
      <c r="CU48" s="92"/>
      <c r="CV48" s="92"/>
      <c r="CW48" s="92"/>
      <c r="CX48" s="92"/>
      <c r="CY48" s="92"/>
      <c r="CZ48" s="92"/>
      <c r="DA48" s="92"/>
      <c r="DB48" s="92"/>
      <c r="DC48" s="92"/>
      <c r="DD48" s="92"/>
      <c r="DE48" s="92"/>
      <c r="DF48" s="92"/>
      <c r="DG48" s="92"/>
      <c r="DH48" s="92"/>
      <c r="DI48" s="92"/>
      <c r="DJ48" s="92"/>
      <c r="DK48" s="92"/>
      <c r="DL48" s="92"/>
      <c r="DM48" s="92"/>
    </row>
    <row r="49" spans="1:117">
      <c r="A49" s="1"/>
      <c r="O49" s="25"/>
      <c r="R49" s="14"/>
      <c r="T49" s="15"/>
      <c r="U49" s="15"/>
      <c r="V49" s="15"/>
      <c r="W49" s="15"/>
      <c r="X49" s="15"/>
      <c r="AF49" s="178"/>
      <c r="AG49" s="129"/>
      <c r="AH49" s="87"/>
      <c r="AI49" s="156"/>
      <c r="AJ49" s="92"/>
      <c r="AK49" s="157"/>
      <c r="AL49" s="92"/>
      <c r="AM49" s="158"/>
      <c r="AN49" s="92"/>
      <c r="AO49" s="92"/>
      <c r="AP49" s="92"/>
      <c r="AQ49" s="159"/>
      <c r="AR49" s="159"/>
      <c r="AS49" s="159"/>
      <c r="AT49" s="159"/>
      <c r="AU49" s="159"/>
      <c r="AV49" s="159"/>
      <c r="AW49" s="159"/>
      <c r="AX49" s="159"/>
      <c r="AY49" s="159"/>
      <c r="AZ49" s="159"/>
      <c r="BA49" s="159"/>
      <c r="BB49" s="159"/>
      <c r="BC49" s="159"/>
      <c r="BD49" s="159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  <c r="CD49" s="92"/>
      <c r="CE49" s="92"/>
      <c r="CF49" s="92"/>
      <c r="CG49" s="92"/>
      <c r="CH49" s="92"/>
      <c r="CI49" s="92"/>
      <c r="CJ49" s="92"/>
      <c r="CK49" s="92"/>
      <c r="CL49" s="92"/>
      <c r="CM49" s="92"/>
      <c r="CN49" s="92"/>
      <c r="CO49" s="92"/>
      <c r="CP49" s="92"/>
      <c r="CQ49" s="92"/>
      <c r="CR49" s="92"/>
      <c r="CS49" s="92"/>
      <c r="CT49" s="92"/>
      <c r="CU49" s="92"/>
      <c r="CV49" s="92"/>
      <c r="CW49" s="92"/>
      <c r="CX49" s="92"/>
      <c r="CY49" s="92"/>
      <c r="CZ49" s="92"/>
      <c r="DA49" s="92"/>
      <c r="DB49" s="92"/>
      <c r="DC49" s="92"/>
      <c r="DD49" s="92"/>
      <c r="DE49" s="92"/>
      <c r="DF49" s="92"/>
      <c r="DG49" s="92"/>
      <c r="DH49" s="92"/>
      <c r="DI49" s="92"/>
      <c r="DJ49" s="92"/>
      <c r="DK49" s="92"/>
      <c r="DL49" s="92"/>
      <c r="DM49" s="92"/>
    </row>
    <row r="50" spans="1:117">
      <c r="O50" s="25"/>
      <c r="R50" s="14"/>
      <c r="T50" s="15"/>
      <c r="U50" s="15"/>
      <c r="V50" s="15"/>
      <c r="W50" s="15"/>
      <c r="X50" s="15"/>
      <c r="AF50" s="178"/>
      <c r="AG50" s="129"/>
      <c r="AH50" s="87"/>
      <c r="AI50" s="156"/>
      <c r="AJ50" s="92"/>
      <c r="AK50" s="157"/>
      <c r="AL50" s="92"/>
      <c r="AM50" s="158"/>
      <c r="AN50" s="92"/>
      <c r="AO50" s="92"/>
      <c r="AP50" s="92"/>
      <c r="AQ50" s="159"/>
      <c r="AR50" s="159"/>
      <c r="AS50" s="159"/>
      <c r="AT50" s="159"/>
      <c r="AU50" s="159"/>
      <c r="AV50" s="159"/>
      <c r="AW50" s="159"/>
      <c r="AX50" s="159"/>
      <c r="AY50" s="159"/>
      <c r="AZ50" s="159"/>
      <c r="BA50" s="159"/>
      <c r="BB50" s="159"/>
      <c r="BC50" s="159"/>
      <c r="BD50" s="159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  <c r="CD50" s="92"/>
      <c r="CE50" s="92"/>
      <c r="CF50" s="92"/>
      <c r="CG50" s="92"/>
      <c r="CH50" s="92"/>
      <c r="CI50" s="92"/>
      <c r="CJ50" s="92"/>
      <c r="CK50" s="92"/>
      <c r="CL50" s="92"/>
      <c r="CM50" s="92"/>
      <c r="CN50" s="92"/>
      <c r="CO50" s="92"/>
      <c r="CP50" s="92"/>
      <c r="CQ50" s="92"/>
      <c r="CR50" s="92"/>
      <c r="CS50" s="92"/>
      <c r="CT50" s="92"/>
      <c r="CU50" s="92"/>
      <c r="CV50" s="92"/>
      <c r="CW50" s="92"/>
      <c r="CX50" s="92"/>
      <c r="CY50" s="92"/>
      <c r="CZ50" s="92"/>
      <c r="DA50" s="92"/>
      <c r="DB50" s="92"/>
      <c r="DC50" s="92"/>
      <c r="DD50" s="92"/>
      <c r="DE50" s="92"/>
      <c r="DF50" s="92"/>
      <c r="DG50" s="92"/>
      <c r="DH50" s="92"/>
      <c r="DI50" s="92"/>
      <c r="DJ50" s="92"/>
      <c r="DK50" s="92"/>
      <c r="DL50" s="92"/>
      <c r="DM50" s="92"/>
    </row>
    <row r="51" spans="1:117">
      <c r="O51" s="25"/>
      <c r="R51" s="14"/>
      <c r="T51" s="15"/>
      <c r="U51" s="15"/>
      <c r="V51" s="15"/>
      <c r="W51" s="15"/>
      <c r="X51" s="15"/>
      <c r="AF51" s="178"/>
      <c r="AG51" s="129"/>
      <c r="AH51" s="87"/>
      <c r="AI51" s="156"/>
      <c r="AJ51" s="92"/>
      <c r="AK51" s="157"/>
      <c r="AL51" s="92"/>
      <c r="AM51" s="158"/>
      <c r="AN51" s="92"/>
      <c r="AO51" s="92"/>
      <c r="AP51" s="92"/>
      <c r="AQ51" s="159"/>
      <c r="AR51" s="159"/>
      <c r="AS51" s="159"/>
      <c r="AT51" s="159"/>
      <c r="AU51" s="159"/>
      <c r="AV51" s="159"/>
      <c r="AW51" s="159"/>
      <c r="AX51" s="159"/>
      <c r="AY51" s="159"/>
      <c r="AZ51" s="159"/>
      <c r="BA51" s="159"/>
      <c r="BB51" s="159"/>
      <c r="BC51" s="159"/>
      <c r="BD51" s="159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  <c r="CD51" s="92"/>
      <c r="CE51" s="92"/>
      <c r="CF51" s="92"/>
      <c r="CG51" s="92"/>
      <c r="CH51" s="92"/>
      <c r="CI51" s="92"/>
      <c r="CJ51" s="92"/>
      <c r="CK51" s="92"/>
      <c r="CL51" s="92"/>
      <c r="CM51" s="92"/>
      <c r="CN51" s="92"/>
      <c r="CO51" s="92"/>
      <c r="CP51" s="92"/>
      <c r="CQ51" s="92"/>
      <c r="CR51" s="92"/>
      <c r="CS51" s="92"/>
      <c r="CT51" s="92"/>
      <c r="CU51" s="92"/>
      <c r="CV51" s="92"/>
      <c r="CW51" s="92"/>
      <c r="CX51" s="92"/>
      <c r="CY51" s="92"/>
      <c r="CZ51" s="92"/>
      <c r="DA51" s="92"/>
      <c r="DB51" s="92"/>
      <c r="DC51" s="92"/>
      <c r="DD51" s="92"/>
      <c r="DE51" s="92"/>
      <c r="DF51" s="92"/>
      <c r="DG51" s="92"/>
      <c r="DH51" s="92"/>
      <c r="DI51" s="92"/>
      <c r="DJ51" s="92"/>
      <c r="DK51" s="92"/>
      <c r="DL51" s="92"/>
      <c r="DM51" s="92"/>
    </row>
    <row r="52" spans="1:117">
      <c r="O52" s="25"/>
      <c r="R52" s="14"/>
      <c r="T52" s="15"/>
      <c r="U52" s="15"/>
      <c r="V52" s="15"/>
      <c r="W52" s="15"/>
      <c r="X52" s="15"/>
      <c r="AF52" s="17"/>
      <c r="AG52" s="129"/>
      <c r="AH52" s="87"/>
      <c r="AI52" s="156"/>
      <c r="AJ52" s="92"/>
      <c r="AK52" s="157"/>
      <c r="AL52" s="92"/>
      <c r="AM52" s="158"/>
      <c r="AN52" s="92"/>
      <c r="AO52" s="92"/>
      <c r="AP52" s="92"/>
      <c r="AQ52" s="159"/>
      <c r="AR52" s="159"/>
      <c r="AS52" s="159"/>
      <c r="AT52" s="159"/>
      <c r="AU52" s="159"/>
      <c r="AV52" s="159"/>
      <c r="AW52" s="159"/>
      <c r="AX52" s="159"/>
      <c r="AY52" s="159"/>
      <c r="AZ52" s="159"/>
      <c r="BA52" s="159"/>
      <c r="BB52" s="159"/>
      <c r="BC52" s="159"/>
      <c r="BD52" s="159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  <c r="CD52" s="92"/>
      <c r="CE52" s="92"/>
      <c r="CF52" s="92"/>
      <c r="CG52" s="92"/>
      <c r="CH52" s="92"/>
      <c r="CI52" s="92"/>
      <c r="CJ52" s="92"/>
      <c r="CK52" s="92"/>
      <c r="CL52" s="92"/>
      <c r="CM52" s="92"/>
      <c r="CN52" s="92"/>
      <c r="CO52" s="92"/>
      <c r="CP52" s="92"/>
      <c r="CQ52" s="92"/>
      <c r="CR52" s="92"/>
      <c r="CS52" s="92"/>
      <c r="CT52" s="92"/>
      <c r="CU52" s="92"/>
      <c r="CV52" s="92"/>
      <c r="CW52" s="92"/>
      <c r="CX52" s="92"/>
      <c r="CY52" s="92"/>
      <c r="CZ52" s="92"/>
      <c r="DA52" s="92"/>
      <c r="DB52" s="92"/>
      <c r="DC52" s="92"/>
      <c r="DD52" s="92"/>
      <c r="DE52" s="92"/>
      <c r="DF52" s="92"/>
      <c r="DG52" s="92"/>
      <c r="DH52" s="92"/>
      <c r="DI52" s="92"/>
      <c r="DJ52" s="92"/>
      <c r="DK52" s="92"/>
      <c r="DL52" s="92"/>
      <c r="DM52" s="92"/>
    </row>
    <row r="53" spans="1:117">
      <c r="O53" s="25"/>
      <c r="R53" s="14"/>
      <c r="T53" s="15"/>
      <c r="U53" s="15"/>
      <c r="V53" s="15"/>
      <c r="W53" s="15"/>
      <c r="X53" s="15"/>
      <c r="AF53" s="17"/>
      <c r="AG53" s="129"/>
      <c r="AH53" s="87"/>
      <c r="AI53" s="156"/>
      <c r="AJ53" s="92"/>
      <c r="AK53" s="157"/>
      <c r="AL53" s="92"/>
      <c r="AM53" s="158"/>
      <c r="AN53" s="92"/>
      <c r="AO53" s="92"/>
      <c r="AP53" s="92"/>
      <c r="AQ53" s="159"/>
      <c r="AR53" s="159"/>
      <c r="AS53" s="159"/>
      <c r="AT53" s="159"/>
      <c r="AU53" s="159"/>
      <c r="AV53" s="159"/>
      <c r="AW53" s="159"/>
      <c r="AX53" s="159"/>
      <c r="AY53" s="159"/>
      <c r="AZ53" s="159"/>
      <c r="BA53" s="159"/>
      <c r="BB53" s="159"/>
      <c r="BC53" s="159"/>
      <c r="BD53" s="159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  <c r="CD53" s="92"/>
      <c r="CE53" s="92"/>
      <c r="CF53" s="92"/>
      <c r="CG53" s="92"/>
      <c r="CH53" s="92"/>
      <c r="CI53" s="92"/>
      <c r="CJ53" s="92"/>
      <c r="CK53" s="92"/>
      <c r="CL53" s="92"/>
      <c r="CM53" s="92"/>
      <c r="CN53" s="92"/>
      <c r="CO53" s="92"/>
      <c r="CP53" s="92"/>
      <c r="CQ53" s="92"/>
      <c r="CR53" s="92"/>
      <c r="CS53" s="92"/>
      <c r="CT53" s="92"/>
      <c r="CU53" s="92"/>
      <c r="CV53" s="92"/>
      <c r="CW53" s="92"/>
      <c r="CX53" s="92"/>
      <c r="CY53" s="92"/>
      <c r="CZ53" s="92"/>
      <c r="DA53" s="92"/>
      <c r="DB53" s="92"/>
      <c r="DC53" s="92"/>
      <c r="DD53" s="92"/>
      <c r="DE53" s="92"/>
      <c r="DF53" s="92"/>
      <c r="DG53" s="92"/>
      <c r="DH53" s="92"/>
      <c r="DI53" s="92"/>
      <c r="DJ53" s="92"/>
      <c r="DK53" s="92"/>
      <c r="DL53" s="92"/>
      <c r="DM53" s="92"/>
    </row>
    <row r="54" spans="1:117">
      <c r="O54" s="25"/>
      <c r="R54" s="14"/>
      <c r="T54" s="15"/>
      <c r="U54" s="15"/>
      <c r="V54" s="15"/>
      <c r="W54" s="15"/>
      <c r="X54" s="15"/>
      <c r="AF54" s="17"/>
      <c r="AG54" s="129"/>
      <c r="AH54" s="86"/>
      <c r="AI54" s="88"/>
      <c r="AK54" s="89"/>
      <c r="AM54" s="90"/>
      <c r="AQ54" s="91"/>
      <c r="AR54" s="91"/>
      <c r="AS54" s="91"/>
      <c r="AT54" s="91"/>
      <c r="AU54" s="91"/>
      <c r="AV54" s="91"/>
      <c r="AW54" s="91"/>
      <c r="AX54" s="91"/>
      <c r="AY54" s="91"/>
      <c r="AZ54" s="91"/>
      <c r="BA54" s="91"/>
      <c r="BB54" s="91"/>
      <c r="BC54" s="91"/>
      <c r="BD54" s="91"/>
    </row>
    <row r="55" spans="1:117">
      <c r="O55" s="25"/>
      <c r="R55" s="14"/>
      <c r="T55" s="15"/>
      <c r="U55" s="15"/>
      <c r="V55" s="15"/>
      <c r="W55" s="15"/>
      <c r="X55" s="15"/>
      <c r="AF55" s="16"/>
      <c r="AG55" s="129"/>
      <c r="AH55" s="86"/>
      <c r="AI55" s="88"/>
      <c r="AK55" s="89"/>
      <c r="AM55" s="90"/>
      <c r="AQ55" s="91"/>
      <c r="AR55" s="91"/>
      <c r="AS55" s="91"/>
      <c r="AT55" s="91"/>
      <c r="AU55" s="91"/>
      <c r="AV55" s="91"/>
      <c r="AW55" s="91"/>
      <c r="AX55" s="91"/>
      <c r="AY55" s="91"/>
      <c r="AZ55" s="91"/>
      <c r="BA55" s="91"/>
      <c r="BB55" s="91"/>
      <c r="BC55" s="91"/>
      <c r="BD55" s="91"/>
    </row>
    <row r="56" spans="1:117">
      <c r="O56" s="25"/>
      <c r="R56" s="14"/>
      <c r="T56" s="15"/>
      <c r="U56" s="15"/>
      <c r="V56" s="15"/>
      <c r="W56" s="15"/>
      <c r="X56" s="15"/>
      <c r="AF56" s="17"/>
      <c r="AG56" s="156"/>
      <c r="AI56" s="88"/>
      <c r="AK56" s="89"/>
      <c r="AM56" s="90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</row>
    <row r="57" spans="1:117">
      <c r="O57" s="25"/>
      <c r="R57" s="14"/>
      <c r="T57" s="15"/>
      <c r="U57" s="15"/>
      <c r="V57" s="15"/>
      <c r="W57" s="15"/>
      <c r="X57" s="15"/>
      <c r="AF57" s="17"/>
      <c r="AG57" s="129"/>
      <c r="AH57" s="86"/>
      <c r="AI57" s="88"/>
      <c r="AK57" s="89"/>
      <c r="AM57" s="90"/>
      <c r="AQ57" s="91"/>
      <c r="AR57" s="91"/>
      <c r="AS57" s="91"/>
      <c r="AT57" s="91"/>
      <c r="AU57" s="91"/>
      <c r="AV57" s="91"/>
      <c r="AW57" s="91"/>
      <c r="AX57" s="91"/>
      <c r="AY57" s="91"/>
      <c r="AZ57" s="91"/>
      <c r="BA57" s="91"/>
      <c r="BB57" s="91"/>
      <c r="BC57" s="91"/>
      <c r="BD57" s="91"/>
    </row>
    <row r="58" spans="1:117">
      <c r="O58" s="25"/>
      <c r="R58" s="14"/>
      <c r="T58" s="15"/>
      <c r="U58" s="15"/>
      <c r="V58" s="15"/>
      <c r="W58" s="15"/>
      <c r="X58" s="15"/>
      <c r="AF58" s="16"/>
      <c r="AG58" s="129"/>
      <c r="AH58" s="86"/>
      <c r="AI58" s="88"/>
      <c r="AK58" s="89"/>
      <c r="AM58" s="90"/>
      <c r="AQ58" s="91"/>
      <c r="AR58" s="91"/>
      <c r="AS58" s="91"/>
      <c r="AT58" s="91"/>
      <c r="AU58" s="91"/>
      <c r="AV58" s="91"/>
      <c r="AW58" s="91"/>
      <c r="AX58" s="91"/>
      <c r="AY58" s="91"/>
      <c r="AZ58" s="91"/>
      <c r="BA58" s="91"/>
      <c r="BB58" s="91"/>
      <c r="BC58" s="91"/>
      <c r="BD58" s="91"/>
    </row>
    <row r="59" spans="1:117">
      <c r="O59" s="25"/>
      <c r="R59" s="14"/>
      <c r="T59" s="15"/>
      <c r="U59" s="15"/>
      <c r="V59" s="15"/>
      <c r="W59" s="15"/>
      <c r="X59" s="15"/>
      <c r="AF59" s="17"/>
      <c r="AG59" s="156"/>
      <c r="AI59" s="88"/>
      <c r="AK59" s="89"/>
      <c r="AM59" s="90"/>
      <c r="AQ59" s="91"/>
      <c r="AR59" s="91"/>
      <c r="AS59" s="91"/>
      <c r="AT59" s="91"/>
      <c r="AU59" s="91"/>
      <c r="AV59" s="91"/>
      <c r="AW59" s="91"/>
      <c r="AX59" s="91"/>
      <c r="AY59" s="91"/>
      <c r="AZ59" s="91"/>
      <c r="BA59" s="91"/>
      <c r="BB59" s="91"/>
      <c r="BC59" s="91"/>
      <c r="BD59" s="91"/>
    </row>
    <row r="60" spans="1:117">
      <c r="O60" s="25"/>
      <c r="R60" s="14"/>
      <c r="T60" s="15"/>
      <c r="U60" s="15"/>
      <c r="V60" s="15"/>
      <c r="W60" s="15"/>
      <c r="X60" s="15"/>
      <c r="AF60" s="17"/>
      <c r="AG60" s="129"/>
      <c r="AH60" s="86"/>
      <c r="AI60" s="88"/>
      <c r="AK60" s="89"/>
      <c r="AM60" s="90"/>
      <c r="AQ60" s="91"/>
      <c r="AR60" s="91"/>
      <c r="AS60" s="91"/>
      <c r="AT60" s="91"/>
      <c r="AU60" s="91"/>
      <c r="AV60" s="91"/>
      <c r="AW60" s="91"/>
      <c r="AX60" s="91"/>
      <c r="AY60" s="91"/>
      <c r="AZ60" s="91"/>
      <c r="BA60" s="91"/>
      <c r="BB60" s="91"/>
      <c r="BC60" s="91"/>
      <c r="BD60" s="91"/>
    </row>
    <row r="61" spans="1:117">
      <c r="O61" s="25"/>
      <c r="R61" s="14"/>
      <c r="T61" s="15"/>
      <c r="U61" s="15"/>
      <c r="V61" s="15"/>
      <c r="W61" s="15"/>
      <c r="X61" s="15"/>
      <c r="AF61" s="17"/>
      <c r="AG61" s="129"/>
      <c r="AI61" s="88"/>
      <c r="AK61" s="89"/>
      <c r="AM61" s="90"/>
      <c r="AQ61" s="91"/>
      <c r="AR61" s="91"/>
      <c r="AS61" s="91"/>
      <c r="AT61" s="91"/>
      <c r="AU61" s="91"/>
      <c r="AV61" s="91"/>
      <c r="AW61" s="91"/>
      <c r="AX61" s="91"/>
      <c r="AY61" s="91"/>
      <c r="AZ61" s="91"/>
      <c r="BA61" s="91"/>
      <c r="BB61" s="91"/>
      <c r="BC61" s="91"/>
      <c r="BD61" s="91"/>
    </row>
    <row r="62" spans="1:117">
      <c r="O62" s="25"/>
      <c r="R62" s="14"/>
      <c r="T62" s="15"/>
      <c r="U62" s="15"/>
      <c r="V62" s="15"/>
      <c r="W62" s="15"/>
      <c r="X62" s="15"/>
      <c r="AF62" s="17"/>
      <c r="AG62" s="129"/>
      <c r="AH62" s="86"/>
      <c r="AI62" s="88"/>
      <c r="AK62" s="89"/>
      <c r="AM62" s="90"/>
      <c r="AQ62" s="91"/>
      <c r="AR62" s="91"/>
      <c r="AS62" s="91"/>
      <c r="AT62" s="91"/>
      <c r="AU62" s="91"/>
      <c r="AV62" s="91"/>
      <c r="AW62" s="91"/>
      <c r="AX62" s="91"/>
      <c r="AY62" s="91"/>
      <c r="AZ62" s="91"/>
      <c r="BA62" s="91"/>
      <c r="BB62" s="91"/>
      <c r="BC62" s="91"/>
      <c r="BD62" s="91"/>
    </row>
    <row r="63" spans="1:117">
      <c r="O63" s="25"/>
      <c r="R63" s="14"/>
      <c r="T63" s="15"/>
      <c r="U63" s="15"/>
      <c r="V63" s="15"/>
      <c r="W63" s="15"/>
      <c r="X63" s="15"/>
      <c r="AF63" s="16"/>
      <c r="AG63" s="129"/>
      <c r="AH63" s="92"/>
      <c r="AI63" s="88"/>
      <c r="AK63" s="89"/>
      <c r="AM63" s="90"/>
      <c r="AQ63" s="91"/>
      <c r="AR63" s="91"/>
      <c r="AS63" s="91"/>
      <c r="AT63" s="91"/>
      <c r="AU63" s="91"/>
      <c r="AV63" s="91"/>
      <c r="AW63" s="91"/>
      <c r="AX63" s="91"/>
      <c r="AY63" s="91"/>
      <c r="AZ63" s="91"/>
      <c r="BA63" s="91"/>
      <c r="BB63" s="91"/>
      <c r="BC63" s="91"/>
      <c r="BD63" s="91"/>
    </row>
    <row r="64" spans="1:117">
      <c r="O64" s="25"/>
      <c r="R64" s="14"/>
      <c r="T64" s="15"/>
      <c r="U64" s="15"/>
      <c r="V64" s="15"/>
      <c r="W64" s="15"/>
      <c r="X64" s="15"/>
      <c r="AF64" s="17"/>
      <c r="AG64" s="156"/>
      <c r="AH64" s="92"/>
      <c r="AI64" s="88"/>
      <c r="AK64" s="89"/>
      <c r="AM64" s="90"/>
      <c r="AQ64" s="91"/>
      <c r="AR64" s="91"/>
      <c r="AS64" s="91"/>
      <c r="AT64" s="91"/>
      <c r="AU64" s="91"/>
      <c r="AV64" s="91"/>
      <c r="AW64" s="91"/>
      <c r="AX64" s="91"/>
      <c r="AY64" s="91"/>
      <c r="AZ64" s="91"/>
      <c r="BA64" s="91"/>
      <c r="BB64" s="91"/>
      <c r="BC64" s="91"/>
      <c r="BD64" s="91"/>
    </row>
    <row r="65" spans="15:56">
      <c r="O65" s="25"/>
      <c r="R65" s="14"/>
      <c r="T65" s="15"/>
      <c r="U65" s="15"/>
      <c r="V65" s="15"/>
      <c r="W65" s="15"/>
      <c r="X65" s="15"/>
      <c r="AF65" s="17"/>
      <c r="AG65" s="129"/>
      <c r="AH65" s="85"/>
      <c r="AI65" s="88"/>
      <c r="AK65" s="89"/>
      <c r="AM65" s="90"/>
      <c r="AQ65" s="91"/>
      <c r="AR65" s="91"/>
      <c r="AS65" s="91"/>
      <c r="AT65" s="91"/>
      <c r="AU65" s="91"/>
      <c r="AV65" s="91"/>
      <c r="AW65" s="91"/>
      <c r="AX65" s="91"/>
      <c r="AY65" s="91"/>
      <c r="AZ65" s="91"/>
      <c r="BA65" s="91"/>
      <c r="BB65" s="91"/>
      <c r="BC65" s="91"/>
      <c r="BD65" s="91"/>
    </row>
    <row r="66" spans="15:56">
      <c r="O66" s="25"/>
      <c r="R66" s="14"/>
      <c r="T66" s="15"/>
      <c r="U66" s="15"/>
      <c r="V66" s="15"/>
      <c r="W66" s="15"/>
      <c r="X66" s="15"/>
      <c r="AF66" s="16"/>
      <c r="AG66" s="156"/>
      <c r="AI66" s="88"/>
      <c r="AK66" s="89"/>
      <c r="AM66" s="90"/>
      <c r="AQ66" s="91"/>
      <c r="AR66" s="91"/>
      <c r="AS66" s="91"/>
      <c r="AT66" s="91"/>
      <c r="AU66" s="91"/>
      <c r="AV66" s="91"/>
      <c r="AW66" s="91"/>
      <c r="AX66" s="91"/>
      <c r="AY66" s="91"/>
      <c r="AZ66" s="91"/>
      <c r="BA66" s="91"/>
      <c r="BB66" s="91"/>
      <c r="BC66" s="91"/>
      <c r="BD66" s="91"/>
    </row>
    <row r="67" spans="15:56">
      <c r="O67" s="25"/>
      <c r="R67" s="14"/>
      <c r="T67" s="15"/>
      <c r="U67" s="15"/>
      <c r="V67" s="15"/>
      <c r="W67" s="15"/>
      <c r="X67" s="15"/>
      <c r="AF67" s="17"/>
      <c r="AG67" s="129"/>
      <c r="AH67" s="86"/>
      <c r="AI67" s="88"/>
      <c r="AK67" s="89"/>
      <c r="AM67" s="90"/>
      <c r="AQ67" s="91"/>
      <c r="AR67" s="91"/>
      <c r="AS67" s="91"/>
      <c r="AT67" s="91"/>
      <c r="AU67" s="91"/>
      <c r="AV67" s="91"/>
      <c r="AW67" s="91"/>
      <c r="AX67" s="91"/>
      <c r="AY67" s="91"/>
      <c r="AZ67" s="91"/>
      <c r="BA67" s="91"/>
      <c r="BB67" s="91"/>
      <c r="BC67" s="91"/>
      <c r="BD67" s="91"/>
    </row>
    <row r="68" spans="15:56">
      <c r="O68" s="25"/>
      <c r="R68" s="14"/>
      <c r="T68" s="15"/>
      <c r="U68" s="15"/>
      <c r="V68" s="15"/>
      <c r="W68" s="15"/>
      <c r="X68" s="15"/>
      <c r="AF68" s="17"/>
      <c r="AG68" s="129"/>
      <c r="AH68" s="92"/>
      <c r="AI68" s="88"/>
      <c r="AK68" s="89"/>
      <c r="AM68" s="90"/>
      <c r="AQ68" s="91"/>
      <c r="AR68" s="91"/>
      <c r="AS68" s="91"/>
      <c r="AT68" s="91"/>
      <c r="AU68" s="91"/>
      <c r="AV68" s="91"/>
      <c r="AW68" s="91"/>
      <c r="AX68" s="91"/>
      <c r="AY68" s="91"/>
      <c r="AZ68" s="91"/>
      <c r="BA68" s="91"/>
      <c r="BB68" s="91"/>
      <c r="BC68" s="91"/>
      <c r="BD68" s="91"/>
    </row>
    <row r="69" spans="15:56">
      <c r="O69" s="25"/>
      <c r="R69" s="14"/>
      <c r="T69" s="15"/>
      <c r="U69" s="15"/>
      <c r="V69" s="15"/>
      <c r="W69" s="15"/>
      <c r="X69" s="15"/>
      <c r="AF69" s="16"/>
      <c r="AG69" s="156"/>
      <c r="AH69" s="92"/>
      <c r="AI69" s="88"/>
      <c r="AK69" s="89"/>
      <c r="AM69" s="90"/>
      <c r="AQ69" s="91"/>
      <c r="AR69" s="91"/>
      <c r="AS69" s="91"/>
      <c r="AT69" s="91"/>
      <c r="AU69" s="91"/>
      <c r="AV69" s="91"/>
      <c r="AW69" s="91"/>
      <c r="AX69" s="91"/>
      <c r="AY69" s="91"/>
      <c r="AZ69" s="91"/>
      <c r="BA69" s="91"/>
      <c r="BB69" s="91"/>
      <c r="BC69" s="91"/>
      <c r="BD69" s="91"/>
    </row>
    <row r="70" spans="15:56">
      <c r="O70" s="25"/>
      <c r="R70" s="14"/>
      <c r="T70" s="15"/>
      <c r="U70" s="15"/>
      <c r="V70" s="15"/>
      <c r="W70" s="15"/>
      <c r="X70" s="15"/>
      <c r="AF70" s="17"/>
      <c r="AG70" s="129"/>
      <c r="AH70" s="86"/>
      <c r="AI70" s="88"/>
      <c r="AK70" s="89"/>
      <c r="AM70" s="90"/>
      <c r="AQ70" s="91"/>
      <c r="AR70" s="91"/>
      <c r="AS70" s="91"/>
      <c r="AT70" s="91"/>
      <c r="AU70" s="91"/>
      <c r="AV70" s="91"/>
      <c r="AW70" s="91"/>
      <c r="AX70" s="91"/>
      <c r="AY70" s="91"/>
      <c r="AZ70" s="91"/>
      <c r="BA70" s="91"/>
      <c r="BB70" s="91"/>
      <c r="BC70" s="91"/>
      <c r="BD70" s="91"/>
    </row>
    <row r="71" spans="15:56">
      <c r="O71" s="25"/>
      <c r="R71" s="14"/>
      <c r="T71" s="15"/>
      <c r="U71" s="15"/>
      <c r="V71" s="15"/>
      <c r="W71" s="15"/>
      <c r="X71" s="15"/>
      <c r="AF71" s="17"/>
      <c r="AG71" s="129"/>
      <c r="AH71" s="86"/>
      <c r="AI71" s="88"/>
      <c r="AK71" s="89"/>
      <c r="AM71" s="90"/>
      <c r="AQ71" s="91"/>
      <c r="AR71" s="91"/>
      <c r="AS71" s="91"/>
      <c r="AT71" s="91"/>
      <c r="AU71" s="91"/>
      <c r="AV71" s="91"/>
      <c r="AW71" s="91"/>
      <c r="AX71" s="91"/>
      <c r="AY71" s="91"/>
      <c r="AZ71" s="91"/>
      <c r="BA71" s="91"/>
      <c r="BB71" s="91"/>
      <c r="BC71" s="91"/>
      <c r="BD71" s="91"/>
    </row>
    <row r="72" spans="15:56">
      <c r="O72" s="25"/>
      <c r="R72" s="14"/>
      <c r="T72" s="15"/>
      <c r="U72" s="15"/>
      <c r="V72" s="15"/>
      <c r="W72" s="15"/>
      <c r="X72" s="15"/>
      <c r="AF72" s="16"/>
      <c r="AG72" s="129"/>
      <c r="AH72" s="85"/>
      <c r="AI72" s="88"/>
      <c r="AK72" s="89"/>
      <c r="AM72" s="90"/>
      <c r="AQ72" s="91"/>
      <c r="AR72" s="91"/>
      <c r="AS72" s="91"/>
      <c r="AT72" s="91"/>
      <c r="AU72" s="91"/>
      <c r="AV72" s="91"/>
      <c r="AW72" s="91"/>
      <c r="AX72" s="91"/>
      <c r="AY72" s="91"/>
      <c r="AZ72" s="91"/>
      <c r="BA72" s="91"/>
      <c r="BB72" s="91"/>
      <c r="BC72" s="91"/>
      <c r="BD72" s="91"/>
    </row>
    <row r="73" spans="15:56">
      <c r="O73" s="25"/>
      <c r="R73" s="14"/>
      <c r="AF73" s="17"/>
      <c r="AG73" s="156"/>
      <c r="AH73" s="92"/>
      <c r="AI73" s="88"/>
      <c r="AK73" s="89"/>
      <c r="AM73" s="88"/>
      <c r="AQ73" s="88"/>
      <c r="AR73" s="91"/>
      <c r="AS73" s="91"/>
      <c r="AT73" s="91"/>
      <c r="AU73" s="91"/>
      <c r="AV73" s="91"/>
      <c r="AW73" s="88"/>
      <c r="AX73" s="91"/>
      <c r="AY73" s="91"/>
      <c r="AZ73" s="88"/>
      <c r="BA73" s="88"/>
      <c r="BB73" s="88"/>
      <c r="BC73" s="88"/>
      <c r="BD73" s="88"/>
    </row>
    <row r="74" spans="15:56">
      <c r="O74" s="25"/>
      <c r="R74" s="14"/>
      <c r="AF74" s="17"/>
      <c r="AG74" s="156"/>
      <c r="AH74" s="92"/>
      <c r="AI74" s="88"/>
      <c r="AK74" s="89"/>
      <c r="AM74" s="88"/>
      <c r="AQ74" s="88"/>
      <c r="AR74" s="91"/>
      <c r="AS74" s="91"/>
      <c r="AT74" s="91"/>
      <c r="AU74" s="91"/>
      <c r="AV74" s="91"/>
      <c r="AW74" s="88"/>
      <c r="AX74" s="91"/>
      <c r="AY74" s="91"/>
      <c r="AZ74" s="88"/>
      <c r="BA74" s="88"/>
      <c r="BB74" s="88"/>
      <c r="BC74" s="88"/>
      <c r="BD74" s="88"/>
    </row>
    <row r="75" spans="15:56">
      <c r="O75" s="25"/>
      <c r="R75" s="14"/>
      <c r="AF75" s="16"/>
      <c r="AG75" s="156"/>
      <c r="AH75" s="92"/>
      <c r="AI75" s="88"/>
      <c r="AK75" s="89"/>
      <c r="AM75" s="88"/>
      <c r="AQ75" s="88"/>
      <c r="AR75" s="91"/>
      <c r="AS75" s="91"/>
      <c r="AT75" s="91"/>
      <c r="AU75" s="91"/>
      <c r="AV75" s="91"/>
      <c r="AW75" s="88"/>
      <c r="AX75" s="91"/>
      <c r="AY75" s="91"/>
      <c r="AZ75" s="88"/>
      <c r="BA75" s="88"/>
      <c r="BB75" s="88"/>
      <c r="BC75" s="88"/>
      <c r="BD75" s="88"/>
    </row>
    <row r="76" spans="15:56">
      <c r="O76" s="25"/>
      <c r="R76" s="14"/>
      <c r="AF76" s="17"/>
      <c r="AG76" s="156"/>
      <c r="AH76" s="92"/>
      <c r="AI76" s="88"/>
      <c r="AK76" s="89"/>
      <c r="AM76" s="88"/>
      <c r="AQ76" s="88"/>
      <c r="AR76" s="91"/>
      <c r="AS76" s="91"/>
      <c r="AT76" s="91"/>
      <c r="AU76" s="91"/>
      <c r="AV76" s="91"/>
      <c r="AW76" s="88"/>
      <c r="AX76" s="91"/>
      <c r="AY76" s="91"/>
      <c r="AZ76" s="88"/>
      <c r="BA76" s="88"/>
      <c r="BB76" s="88"/>
      <c r="BC76" s="88"/>
      <c r="BD76" s="88"/>
    </row>
    <row r="77" spans="15:56">
      <c r="O77" s="25"/>
      <c r="R77" s="14"/>
      <c r="AF77" s="16"/>
      <c r="AG77" s="156"/>
      <c r="AH77" s="92"/>
      <c r="AI77" s="88"/>
      <c r="AK77" s="89"/>
      <c r="AM77" s="88"/>
      <c r="AQ77" s="88"/>
      <c r="AR77" s="91"/>
      <c r="AS77" s="91"/>
      <c r="AT77" s="91"/>
      <c r="AU77" s="91"/>
      <c r="AV77" s="91"/>
      <c r="AW77" s="88"/>
      <c r="AX77" s="91"/>
      <c r="AY77" s="91"/>
      <c r="AZ77" s="88"/>
      <c r="BA77" s="88"/>
      <c r="BB77" s="88"/>
      <c r="BC77" s="88"/>
      <c r="BD77" s="88"/>
    </row>
    <row r="78" spans="15:56">
      <c r="O78" s="25"/>
      <c r="R78" s="14"/>
      <c r="AF78" s="17"/>
      <c r="AG78" s="156"/>
      <c r="AH78" s="92"/>
      <c r="AI78" s="88"/>
      <c r="AK78" s="89"/>
      <c r="AM78" s="88"/>
      <c r="AQ78" s="88"/>
      <c r="AR78" s="91"/>
      <c r="AS78" s="91"/>
      <c r="AT78" s="91"/>
      <c r="AU78" s="91"/>
      <c r="AV78" s="91"/>
      <c r="AW78" s="88"/>
      <c r="AX78" s="91"/>
      <c r="AY78" s="91"/>
      <c r="AZ78" s="88"/>
      <c r="BA78" s="88"/>
      <c r="BB78" s="88"/>
      <c r="BC78" s="88"/>
      <c r="BD78" s="88"/>
    </row>
    <row r="79" spans="15:56">
      <c r="O79" s="25"/>
      <c r="R79" s="14"/>
      <c r="AF79" s="16"/>
      <c r="AG79" s="156"/>
      <c r="AH79" s="92"/>
      <c r="AI79" s="88"/>
      <c r="AK79" s="89"/>
      <c r="AM79" s="88"/>
      <c r="AQ79" s="88"/>
      <c r="AR79" s="91"/>
      <c r="AS79" s="91"/>
      <c r="AT79" s="91"/>
      <c r="AU79" s="91"/>
      <c r="AV79" s="91"/>
      <c r="AW79" s="88"/>
      <c r="AX79" s="91"/>
      <c r="AY79" s="91"/>
      <c r="AZ79" s="88"/>
      <c r="BA79" s="88"/>
      <c r="BB79" s="88"/>
      <c r="BC79" s="88"/>
      <c r="BD79" s="88"/>
    </row>
    <row r="80" spans="15:56">
      <c r="O80" s="25"/>
      <c r="R80" s="14"/>
      <c r="AF80" s="17"/>
      <c r="AG80" s="156"/>
      <c r="AH80" s="92"/>
      <c r="AI80" s="88"/>
      <c r="AK80" s="89"/>
      <c r="AM80" s="88"/>
      <c r="AQ80" s="88"/>
      <c r="AW80" s="88"/>
      <c r="AZ80" s="88"/>
      <c r="BA80" s="88"/>
      <c r="BB80" s="88"/>
      <c r="BC80" s="88"/>
      <c r="BD80" s="88"/>
    </row>
    <row r="81" spans="18:56">
      <c r="R81" s="14"/>
      <c r="AF81" s="17"/>
      <c r="AG81" s="161"/>
      <c r="AH81" s="101"/>
      <c r="AI81" s="100"/>
      <c r="AJ81" s="102"/>
      <c r="AK81" s="103"/>
      <c r="AL81" s="104"/>
      <c r="AM81" s="100"/>
      <c r="AN81" s="104"/>
      <c r="AO81" s="104"/>
      <c r="AP81" s="104"/>
      <c r="AQ81" s="100"/>
      <c r="AR81" s="104"/>
      <c r="AS81" s="104"/>
      <c r="AT81" s="104"/>
      <c r="AU81" s="104"/>
      <c r="AV81" s="105"/>
      <c r="AW81" s="106"/>
      <c r="AX81" s="107"/>
      <c r="AY81" s="105"/>
      <c r="AZ81" s="108"/>
      <c r="BA81" s="106"/>
      <c r="BB81" s="106"/>
      <c r="BC81" s="106"/>
      <c r="BD81" s="106"/>
    </row>
    <row r="82" spans="18:56">
      <c r="R82" s="14"/>
      <c r="AF82" s="17"/>
      <c r="AG82" s="168"/>
      <c r="AH82" s="110"/>
      <c r="AI82" s="109"/>
      <c r="AJ82" s="111"/>
      <c r="AK82" s="112"/>
      <c r="AL82" s="111"/>
      <c r="AM82" s="109"/>
      <c r="AN82" s="111"/>
      <c r="AO82" s="111"/>
      <c r="AP82" s="111"/>
      <c r="AQ82" s="109"/>
      <c r="AR82" s="111"/>
      <c r="AS82" s="111"/>
      <c r="AT82" s="111"/>
      <c r="AU82" s="111"/>
      <c r="AV82" s="113"/>
      <c r="AW82" s="114"/>
      <c r="AX82" s="113"/>
      <c r="AY82" s="113"/>
      <c r="AZ82" s="114"/>
      <c r="BA82" s="114"/>
      <c r="BB82" s="114"/>
      <c r="BC82" s="114"/>
      <c r="BD82" s="114"/>
    </row>
    <row r="83" spans="18:56">
      <c r="R83" s="14"/>
      <c r="AF83" s="16"/>
      <c r="AG83" s="161"/>
      <c r="AH83" s="115"/>
      <c r="AI83" s="100"/>
      <c r="AJ83" s="104"/>
      <c r="AK83" s="116"/>
      <c r="AL83" s="104"/>
      <c r="AM83" s="100"/>
      <c r="AN83" s="104"/>
      <c r="AO83" s="104"/>
      <c r="AP83" s="104"/>
      <c r="AQ83" s="100"/>
      <c r="AR83" s="104"/>
      <c r="AS83" s="104"/>
      <c r="AT83" s="115"/>
      <c r="AU83" s="115"/>
      <c r="AV83" s="117"/>
      <c r="AW83" s="118"/>
      <c r="AX83" s="117"/>
      <c r="AY83" s="117"/>
      <c r="AZ83" s="118"/>
      <c r="BA83" s="118"/>
      <c r="BB83" s="118"/>
      <c r="BC83" s="118"/>
      <c r="BD83" s="118"/>
    </row>
    <row r="84" spans="18:56">
      <c r="R84" s="14"/>
      <c r="AF84" s="16"/>
      <c r="AG84" s="156"/>
      <c r="AH84" s="92"/>
      <c r="AI84" s="120"/>
      <c r="AJ84" s="81"/>
      <c r="AK84" s="121"/>
      <c r="AL84" s="81"/>
      <c r="AM84" s="120"/>
      <c r="AN84" s="81"/>
      <c r="AO84" s="81"/>
      <c r="AP84" s="81"/>
      <c r="AQ84" s="119"/>
      <c r="AR84" s="81"/>
      <c r="AS84" s="122"/>
      <c r="AV84" s="81"/>
      <c r="AW84" s="119"/>
      <c r="AX84" s="81"/>
      <c r="AY84" s="81"/>
      <c r="AZ84" s="120"/>
      <c r="BA84" s="88"/>
      <c r="BB84" s="119"/>
      <c r="BC84" s="119"/>
      <c r="BD84" s="119"/>
    </row>
    <row r="85" spans="18:56">
      <c r="R85" s="14"/>
      <c r="AF85" s="16"/>
      <c r="AG85" s="126"/>
      <c r="AH85" s="92"/>
      <c r="AI85" s="123"/>
      <c r="AJ85" s="81"/>
      <c r="AK85" s="121"/>
      <c r="AM85" s="123"/>
      <c r="AN85" s="81"/>
      <c r="AO85" s="80"/>
      <c r="AQ85" s="124"/>
      <c r="AS85" s="80"/>
      <c r="AT85" s="81"/>
      <c r="AU85" s="81"/>
      <c r="AV85" s="81"/>
      <c r="AW85" s="123"/>
      <c r="AX85" s="80"/>
      <c r="AZ85" s="123"/>
      <c r="BA85" s="119"/>
      <c r="BB85" s="119"/>
      <c r="BC85" s="119"/>
      <c r="BD85" s="123"/>
    </row>
    <row r="86" spans="18:56">
      <c r="R86" s="14"/>
      <c r="AF86" s="16"/>
      <c r="AG86" s="126"/>
      <c r="AH86" s="92"/>
      <c r="AI86" s="125"/>
      <c r="AK86" s="89"/>
      <c r="AM86" s="125"/>
      <c r="AO86" s="82"/>
      <c r="AQ86" s="125"/>
      <c r="AS86" s="82"/>
      <c r="AU86" s="82"/>
      <c r="AV86" s="82"/>
      <c r="AW86" s="125"/>
      <c r="AX86" s="82"/>
      <c r="AZ86" s="125"/>
      <c r="BA86" s="88"/>
      <c r="BB86" s="126"/>
      <c r="BC86" s="88"/>
      <c r="BD86" s="125"/>
    </row>
    <row r="87" spans="18:56">
      <c r="R87" s="14"/>
      <c r="AF87" s="16"/>
      <c r="AG87" s="126"/>
      <c r="AH87" s="84"/>
      <c r="AI87" s="125"/>
      <c r="AK87" s="131"/>
      <c r="AM87" s="125"/>
      <c r="AO87" s="82"/>
      <c r="AP87" s="84"/>
      <c r="AQ87" s="127"/>
      <c r="AR87" s="84"/>
      <c r="AS87" s="82"/>
      <c r="AU87" s="82"/>
      <c r="AV87" s="82"/>
      <c r="AW87" s="125"/>
      <c r="AX87" s="82"/>
      <c r="AZ87" s="125"/>
      <c r="BA87" s="88"/>
      <c r="BB87" s="127"/>
      <c r="BC87" s="88"/>
      <c r="BD87" s="128"/>
    </row>
    <row r="88" spans="18:56">
      <c r="R88" s="14"/>
      <c r="AF88" s="16"/>
      <c r="AG88" s="156"/>
      <c r="AH88" s="92"/>
      <c r="AI88" s="119"/>
      <c r="AJ88" s="81"/>
      <c r="AK88" s="121"/>
      <c r="AL88" s="81"/>
      <c r="AM88" s="119"/>
      <c r="AN88" s="81"/>
      <c r="AO88" s="81"/>
      <c r="AP88" s="81"/>
      <c r="AQ88" s="119"/>
      <c r="AR88" s="81"/>
      <c r="AS88" s="81"/>
      <c r="AT88" s="81"/>
      <c r="AU88" s="81"/>
      <c r="AV88" s="81"/>
      <c r="AW88" s="119"/>
      <c r="AX88" s="81"/>
      <c r="AY88" s="81"/>
      <c r="AZ88" s="119"/>
      <c r="BA88" s="119"/>
      <c r="BB88" s="132"/>
      <c r="BC88" s="119"/>
      <c r="BD88" s="119"/>
    </row>
    <row r="89" spans="18:56">
      <c r="R89" s="14"/>
      <c r="AF89" s="16"/>
      <c r="AG89" s="129"/>
      <c r="AH89" s="85"/>
      <c r="AI89" s="88"/>
      <c r="AK89" s="89"/>
      <c r="AM89" s="90"/>
      <c r="AQ89" s="130"/>
      <c r="AR89" s="130"/>
      <c r="AS89" s="130"/>
      <c r="AT89" s="130"/>
      <c r="AU89" s="130"/>
      <c r="AV89" s="130"/>
      <c r="AW89" s="130"/>
      <c r="AX89" s="130"/>
      <c r="AY89" s="130"/>
      <c r="AZ89" s="130"/>
      <c r="BA89" s="130"/>
      <c r="BB89" s="130"/>
      <c r="BC89" s="130"/>
      <c r="BD89" s="130"/>
    </row>
    <row r="90" spans="18:56">
      <c r="R90" s="14"/>
      <c r="AF90" s="16"/>
      <c r="AG90" s="129"/>
      <c r="AH90" s="85"/>
      <c r="AI90" s="88"/>
      <c r="AK90" s="89"/>
      <c r="AM90" s="90"/>
      <c r="AQ90" s="90"/>
      <c r="AS90" s="90"/>
      <c r="AW90" s="90"/>
      <c r="AX90" s="90"/>
      <c r="AZ90" s="90"/>
      <c r="BA90" s="90"/>
      <c r="BD90" s="90"/>
    </row>
    <row r="91" spans="18:56">
      <c r="R91" s="14"/>
      <c r="AF91" s="16"/>
      <c r="AG91" s="129"/>
      <c r="AH91" s="85"/>
      <c r="AI91" s="88"/>
      <c r="AK91" s="89"/>
      <c r="AM91" s="90"/>
      <c r="AQ91" s="91"/>
      <c r="AR91" s="91"/>
      <c r="AS91" s="91"/>
      <c r="AT91" s="91"/>
      <c r="AU91" s="91"/>
      <c r="AV91" s="91"/>
      <c r="AW91" s="91"/>
      <c r="AX91" s="91"/>
      <c r="AY91" s="91"/>
      <c r="AZ91" s="91"/>
      <c r="BA91" s="91"/>
      <c r="BB91" s="91"/>
      <c r="BC91" s="91"/>
      <c r="BD91" s="91"/>
    </row>
    <row r="92" spans="18:56">
      <c r="R92" s="14"/>
      <c r="AF92" s="16"/>
      <c r="AG92" s="129"/>
      <c r="AH92" s="85"/>
      <c r="AI92" s="88"/>
      <c r="AK92" s="89"/>
      <c r="AM92" s="90"/>
      <c r="AQ92" s="91"/>
      <c r="AR92" s="91"/>
      <c r="AS92" s="91"/>
      <c r="AT92" s="91"/>
      <c r="AU92" s="91"/>
      <c r="AV92" s="91"/>
      <c r="AW92" s="91"/>
      <c r="AX92" s="91"/>
      <c r="AY92" s="91"/>
      <c r="AZ92" s="91"/>
      <c r="BA92" s="91"/>
      <c r="BB92" s="91"/>
      <c r="BC92" s="91"/>
      <c r="BD92" s="91"/>
    </row>
    <row r="93" spans="18:56">
      <c r="R93" s="14"/>
      <c r="AF93" s="16"/>
      <c r="AG93" s="129"/>
      <c r="AH93" s="85"/>
      <c r="AI93" s="88"/>
      <c r="AK93" s="89"/>
      <c r="AM93" s="90"/>
      <c r="AQ93" s="91"/>
      <c r="AR93" s="91"/>
      <c r="AS93" s="91"/>
      <c r="AT93" s="91"/>
      <c r="AU93" s="91"/>
      <c r="AV93" s="91"/>
      <c r="AW93" s="91"/>
      <c r="AX93" s="91"/>
      <c r="AY93" s="91"/>
      <c r="AZ93" s="91"/>
      <c r="BA93" s="91"/>
      <c r="BB93" s="91"/>
      <c r="BC93" s="91"/>
      <c r="BD93" s="91"/>
    </row>
    <row r="94" spans="18:56">
      <c r="R94" s="14"/>
      <c r="AF94" s="16"/>
      <c r="AG94" s="129"/>
      <c r="AI94" s="88"/>
      <c r="AK94" s="89"/>
      <c r="AM94" s="90"/>
      <c r="AQ94" s="91"/>
      <c r="AR94" s="91"/>
      <c r="AS94" s="91"/>
      <c r="AT94" s="91"/>
      <c r="AU94" s="91"/>
      <c r="AV94" s="91"/>
      <c r="AW94" s="91"/>
      <c r="AX94" s="91"/>
      <c r="AY94" s="91"/>
      <c r="AZ94" s="91"/>
      <c r="BA94" s="91"/>
      <c r="BB94" s="91"/>
      <c r="BC94" s="91"/>
      <c r="BD94" s="91"/>
    </row>
    <row r="95" spans="18:56">
      <c r="R95" s="14"/>
      <c r="AF95" s="16"/>
      <c r="AG95" s="129"/>
      <c r="AI95" s="88"/>
      <c r="AK95" s="89"/>
      <c r="AM95" s="90"/>
      <c r="AQ95" s="91"/>
      <c r="AR95" s="91"/>
      <c r="AS95" s="91"/>
      <c r="AT95" s="91"/>
      <c r="AU95" s="91"/>
      <c r="AV95" s="91"/>
      <c r="AW95" s="91"/>
      <c r="AX95" s="91"/>
      <c r="AY95" s="91"/>
      <c r="AZ95" s="91"/>
      <c r="BA95" s="91"/>
      <c r="BB95" s="91"/>
      <c r="BC95" s="91"/>
      <c r="BD95" s="91"/>
    </row>
    <row r="96" spans="18:56">
      <c r="R96" s="14"/>
      <c r="AF96" s="16"/>
      <c r="AG96" s="156"/>
      <c r="AI96" s="88"/>
      <c r="AK96" s="89"/>
      <c r="AM96" s="90"/>
      <c r="AQ96" s="91"/>
      <c r="AR96" s="91"/>
      <c r="AS96" s="91"/>
      <c r="AT96" s="91"/>
      <c r="AU96" s="91"/>
      <c r="AV96" s="91"/>
      <c r="AW96" s="91"/>
      <c r="AX96" s="91"/>
      <c r="AY96" s="91"/>
      <c r="AZ96" s="91"/>
      <c r="BA96" s="91"/>
      <c r="BB96" s="91"/>
      <c r="BC96" s="91"/>
      <c r="BD96" s="91"/>
    </row>
    <row r="97" spans="18:56">
      <c r="R97" s="14"/>
      <c r="AF97" s="16"/>
      <c r="AG97" s="129"/>
      <c r="AH97" s="133"/>
      <c r="AI97" s="88"/>
      <c r="AK97" s="89"/>
      <c r="AQ97" s="91"/>
      <c r="AR97" s="91"/>
      <c r="AS97" s="91"/>
      <c r="AT97" s="91"/>
      <c r="AU97" s="91"/>
      <c r="AV97" s="91"/>
      <c r="AW97" s="91"/>
      <c r="AX97" s="91"/>
      <c r="AY97" s="91"/>
      <c r="AZ97" s="91"/>
      <c r="BA97" s="91"/>
      <c r="BB97" s="91"/>
      <c r="BC97" s="91"/>
      <c r="BD97" s="91"/>
    </row>
    <row r="98" spans="18:56">
      <c r="R98" s="14"/>
      <c r="AF98" s="16"/>
      <c r="AG98" s="156"/>
      <c r="AI98" s="88"/>
      <c r="AK98" s="89"/>
      <c r="AQ98" s="91"/>
      <c r="AR98" s="91"/>
      <c r="AS98" s="91"/>
      <c r="AT98" s="91"/>
      <c r="AU98" s="91"/>
      <c r="AV98" s="91"/>
      <c r="AW98" s="91"/>
      <c r="AX98" s="91"/>
      <c r="AY98" s="91"/>
      <c r="AZ98" s="91"/>
      <c r="BA98" s="91"/>
      <c r="BB98" s="91"/>
      <c r="BC98" s="91"/>
      <c r="BD98" s="91"/>
    </row>
    <row r="99" spans="18:56">
      <c r="R99" s="14"/>
      <c r="AF99" s="16"/>
      <c r="AG99" s="156"/>
      <c r="AI99" s="88"/>
      <c r="AK99" s="89"/>
      <c r="AQ99" s="91"/>
      <c r="AR99" s="91"/>
      <c r="AS99" s="91"/>
      <c r="AT99" s="91"/>
      <c r="AU99" s="91"/>
      <c r="AV99" s="91"/>
      <c r="AW99" s="91"/>
      <c r="AX99" s="91"/>
      <c r="AY99" s="91"/>
      <c r="AZ99" s="91"/>
      <c r="BA99" s="91"/>
      <c r="BB99" s="91"/>
      <c r="BC99" s="91"/>
      <c r="BD99" s="91"/>
    </row>
    <row r="100" spans="18:56" ht="12.75">
      <c r="R100" s="14"/>
      <c r="AF100" s="177"/>
      <c r="AG100" s="129"/>
      <c r="AH100" s="134"/>
      <c r="AI100" s="88"/>
      <c r="AK100" s="89"/>
      <c r="AM100" s="90"/>
      <c r="AQ100" s="91"/>
      <c r="AR100" s="91"/>
      <c r="AS100" s="91"/>
      <c r="AT100" s="91"/>
      <c r="AU100" s="91"/>
      <c r="AV100" s="91"/>
      <c r="AW100" s="91"/>
      <c r="AX100" s="91"/>
      <c r="AY100" s="91"/>
      <c r="AZ100" s="91"/>
      <c r="BA100" s="91"/>
      <c r="BB100" s="91"/>
      <c r="BC100" s="91"/>
      <c r="BD100" s="91"/>
    </row>
    <row r="101" spans="18:56" ht="12.75">
      <c r="R101" s="14"/>
      <c r="AF101" s="177"/>
      <c r="AG101" s="129"/>
      <c r="AH101" s="133"/>
      <c r="AI101" s="88"/>
      <c r="AK101" s="89"/>
      <c r="AM101" s="90"/>
      <c r="AQ101" s="91"/>
      <c r="AR101" s="91"/>
      <c r="AS101" s="91"/>
      <c r="AT101" s="91"/>
      <c r="AU101" s="91"/>
      <c r="AV101" s="91"/>
      <c r="AW101" s="91"/>
      <c r="AX101" s="91"/>
      <c r="AY101" s="91"/>
      <c r="AZ101" s="91"/>
      <c r="BA101" s="91"/>
      <c r="BB101" s="91"/>
      <c r="BC101" s="91"/>
      <c r="BD101" s="91"/>
    </row>
    <row r="102" spans="18:56" ht="12.75">
      <c r="R102" s="14"/>
      <c r="AF102" s="177"/>
      <c r="AG102" s="129"/>
      <c r="AI102" s="88"/>
      <c r="AK102" s="89"/>
      <c r="AM102" s="90"/>
      <c r="AQ102" s="91"/>
      <c r="AR102" s="91"/>
      <c r="AS102" s="91"/>
      <c r="AT102" s="91"/>
      <c r="AU102" s="91"/>
      <c r="AV102" s="91"/>
      <c r="AW102" s="91"/>
      <c r="AX102" s="91"/>
      <c r="AY102" s="91"/>
      <c r="AZ102" s="91"/>
      <c r="BA102" s="91"/>
      <c r="BB102" s="91"/>
      <c r="BC102" s="91"/>
      <c r="BD102" s="91"/>
    </row>
    <row r="103" spans="18:56">
      <c r="R103" s="14"/>
      <c r="AF103" s="16"/>
      <c r="AG103" s="156"/>
      <c r="AI103" s="88"/>
      <c r="AK103" s="89"/>
      <c r="AM103" s="90"/>
      <c r="AQ103" s="91"/>
      <c r="AR103" s="91"/>
      <c r="AS103" s="91"/>
      <c r="AT103" s="91"/>
      <c r="AU103" s="91"/>
      <c r="AV103" s="91"/>
      <c r="AW103" s="91"/>
      <c r="AX103" s="91"/>
      <c r="AY103" s="91"/>
      <c r="AZ103" s="91"/>
      <c r="BA103" s="91"/>
      <c r="BB103" s="91"/>
      <c r="BC103" s="91"/>
      <c r="BD103" s="91"/>
    </row>
    <row r="104" spans="18:56">
      <c r="R104" s="14"/>
      <c r="AF104" s="178"/>
      <c r="AG104" s="129"/>
      <c r="AI104" s="88"/>
      <c r="AK104" s="89"/>
      <c r="AM104" s="90"/>
      <c r="AQ104" s="91"/>
      <c r="AR104" s="91"/>
      <c r="AS104" s="91"/>
      <c r="AT104" s="91"/>
      <c r="AU104" s="91"/>
      <c r="AV104" s="91"/>
      <c r="AW104" s="91"/>
      <c r="AX104" s="91"/>
      <c r="AY104" s="91"/>
      <c r="AZ104" s="91"/>
      <c r="BA104" s="91"/>
      <c r="BB104" s="91"/>
      <c r="BC104" s="91"/>
      <c r="BD104" s="91"/>
    </row>
    <row r="105" spans="18:56">
      <c r="R105" s="14"/>
      <c r="AF105" s="178"/>
      <c r="AG105" s="129"/>
      <c r="AI105" s="88"/>
      <c r="AK105" s="89"/>
      <c r="AM105" s="90"/>
      <c r="AQ105" s="91"/>
      <c r="AR105" s="91"/>
      <c r="AS105" s="91"/>
      <c r="AT105" s="91"/>
      <c r="AU105" s="91"/>
      <c r="AV105" s="91"/>
      <c r="AW105" s="91"/>
      <c r="AX105" s="91"/>
      <c r="AY105" s="91"/>
      <c r="AZ105" s="91"/>
      <c r="BA105" s="91"/>
      <c r="BB105" s="91"/>
      <c r="BC105" s="91"/>
      <c r="BD105" s="91"/>
    </row>
    <row r="106" spans="18:56">
      <c r="R106" s="14"/>
      <c r="AF106" s="178"/>
      <c r="AG106" s="156"/>
      <c r="AH106" s="92"/>
      <c r="AI106" s="88"/>
      <c r="AK106" s="89"/>
      <c r="AM106" s="90"/>
      <c r="AQ106" s="91"/>
      <c r="AR106" s="91"/>
      <c r="AS106" s="91"/>
      <c r="AT106" s="91"/>
      <c r="AU106" s="91"/>
      <c r="AV106" s="91"/>
      <c r="AW106" s="91"/>
      <c r="AX106" s="91"/>
      <c r="AY106" s="91"/>
      <c r="AZ106" s="91"/>
      <c r="BA106" s="91"/>
      <c r="BB106" s="91"/>
      <c r="BC106" s="91"/>
      <c r="BD106" s="91"/>
    </row>
    <row r="107" spans="18:56">
      <c r="R107" s="14"/>
      <c r="AF107" s="16"/>
      <c r="AG107" s="129"/>
      <c r="AI107" s="88"/>
      <c r="AK107" s="89"/>
      <c r="AM107" s="90"/>
      <c r="AQ107" s="91"/>
      <c r="AR107" s="91"/>
      <c r="AS107" s="91"/>
      <c r="AT107" s="91"/>
      <c r="AU107" s="91"/>
      <c r="AV107" s="91"/>
      <c r="AW107" s="91"/>
      <c r="AX107" s="91"/>
      <c r="AY107" s="91"/>
      <c r="AZ107" s="91"/>
      <c r="BA107" s="91"/>
      <c r="BB107" s="91"/>
      <c r="BC107" s="91"/>
      <c r="BD107" s="91"/>
    </row>
    <row r="108" spans="18:56">
      <c r="R108" s="14"/>
      <c r="AF108" s="17"/>
      <c r="AG108" s="129"/>
      <c r="AI108" s="88"/>
      <c r="AK108" s="89"/>
      <c r="AM108" s="90"/>
      <c r="AQ108" s="91"/>
      <c r="AR108" s="91"/>
      <c r="AS108" s="91"/>
      <c r="AT108" s="91"/>
      <c r="AU108" s="91"/>
      <c r="AV108" s="91"/>
      <c r="AW108" s="91"/>
      <c r="AX108" s="91"/>
      <c r="AY108" s="91"/>
      <c r="AZ108" s="91"/>
      <c r="BA108" s="91"/>
      <c r="BB108" s="91"/>
      <c r="BC108" s="91"/>
      <c r="BD108" s="91"/>
    </row>
    <row r="109" spans="18:56">
      <c r="R109" s="14"/>
      <c r="AF109" s="17"/>
      <c r="AG109" s="129"/>
      <c r="AI109" s="88"/>
      <c r="AK109" s="89"/>
      <c r="AM109" s="90"/>
      <c r="AQ109" s="91"/>
      <c r="AR109" s="91"/>
      <c r="AS109" s="91"/>
      <c r="AT109" s="91"/>
      <c r="AU109" s="91"/>
      <c r="AV109" s="91"/>
      <c r="AW109" s="91"/>
      <c r="AX109" s="91"/>
      <c r="AY109" s="91"/>
      <c r="AZ109" s="91"/>
      <c r="BA109" s="91"/>
      <c r="BB109" s="91"/>
      <c r="BC109" s="91"/>
      <c r="BD109" s="91"/>
    </row>
    <row r="110" spans="18:56">
      <c r="R110" s="14"/>
      <c r="AF110" s="17"/>
      <c r="AG110" s="156"/>
      <c r="AH110" s="92"/>
      <c r="AI110" s="88"/>
      <c r="AK110" s="89"/>
      <c r="AM110" s="90"/>
      <c r="AQ110" s="91"/>
      <c r="AR110" s="91"/>
      <c r="AS110" s="91"/>
      <c r="AT110" s="91"/>
      <c r="AU110" s="91"/>
      <c r="AV110" s="91"/>
      <c r="AW110" s="91"/>
      <c r="AX110" s="91"/>
      <c r="AY110" s="91"/>
      <c r="AZ110" s="91"/>
      <c r="BA110" s="91"/>
      <c r="BB110" s="91"/>
      <c r="BC110" s="91"/>
      <c r="BD110" s="91"/>
    </row>
    <row r="111" spans="18:56">
      <c r="R111" s="14"/>
      <c r="AF111" s="17"/>
      <c r="AG111" s="156"/>
      <c r="AH111" s="92"/>
      <c r="AI111" s="88"/>
      <c r="AK111" s="89"/>
      <c r="AM111" s="90"/>
      <c r="AQ111" s="91"/>
      <c r="AR111" s="91"/>
      <c r="AS111" s="91"/>
      <c r="AT111" s="91"/>
      <c r="AU111" s="91"/>
      <c r="AV111" s="91"/>
      <c r="AW111" s="91"/>
      <c r="AX111" s="91"/>
      <c r="AY111" s="91"/>
      <c r="AZ111" s="91"/>
      <c r="BA111" s="91"/>
      <c r="BB111" s="91"/>
      <c r="BC111" s="91"/>
      <c r="BD111" s="91"/>
    </row>
    <row r="112" spans="18:56">
      <c r="R112" s="14"/>
      <c r="AF112" s="17"/>
      <c r="AG112" s="156"/>
      <c r="AH112" s="92"/>
      <c r="AI112" s="88"/>
      <c r="AK112" s="89"/>
      <c r="AM112" s="90"/>
      <c r="AQ112" s="91"/>
      <c r="AR112" s="91"/>
      <c r="AS112" s="91"/>
      <c r="AT112" s="91"/>
      <c r="AU112" s="91"/>
      <c r="AV112" s="91"/>
      <c r="AW112" s="91"/>
      <c r="AX112" s="91"/>
      <c r="AY112" s="91"/>
      <c r="AZ112" s="91"/>
      <c r="BA112" s="91"/>
      <c r="BB112" s="91"/>
      <c r="BC112" s="91"/>
      <c r="BD112" s="91"/>
    </row>
    <row r="113" spans="18:56">
      <c r="R113" s="14"/>
      <c r="AF113" s="16"/>
      <c r="AG113" s="129"/>
      <c r="AH113" s="84"/>
      <c r="AI113" s="88"/>
      <c r="AK113" s="89"/>
      <c r="AM113" s="90"/>
      <c r="AQ113" s="91"/>
      <c r="AR113" s="91"/>
      <c r="AS113" s="91"/>
      <c r="AT113" s="91"/>
      <c r="AU113" s="91"/>
      <c r="AV113" s="91"/>
      <c r="AW113" s="91"/>
      <c r="AX113" s="91"/>
      <c r="AY113" s="91"/>
      <c r="AZ113" s="91"/>
      <c r="BA113" s="91"/>
      <c r="BB113" s="91"/>
      <c r="BC113" s="91"/>
      <c r="BD113" s="91"/>
    </row>
    <row r="114" spans="18:56">
      <c r="R114" s="14"/>
      <c r="AF114" s="17"/>
      <c r="AH114" s="85"/>
      <c r="AI114" s="85"/>
      <c r="AJ114" s="85"/>
      <c r="AK114" s="85"/>
      <c r="AL114" s="85"/>
      <c r="AM114" s="85"/>
      <c r="AN114" s="85"/>
      <c r="AO114" s="85"/>
      <c r="AP114" s="85"/>
      <c r="AQ114" s="85"/>
      <c r="AR114" s="85"/>
      <c r="AS114" s="85"/>
      <c r="AT114" s="85"/>
      <c r="AU114" s="85"/>
      <c r="AV114" s="85"/>
      <c r="AW114" s="85"/>
      <c r="AX114" s="85"/>
      <c r="AY114" s="85"/>
      <c r="AZ114" s="85"/>
      <c r="BA114" s="85"/>
      <c r="BB114" s="85"/>
      <c r="BC114" s="85"/>
      <c r="BD114" s="85"/>
    </row>
    <row r="115" spans="18:56">
      <c r="R115" s="14"/>
      <c r="AF115" s="16"/>
      <c r="AH115" s="85"/>
      <c r="AI115" s="85"/>
      <c r="AJ115" s="85"/>
      <c r="AK115" s="85"/>
      <c r="AL115" s="85"/>
      <c r="AM115" s="85"/>
      <c r="AN115" s="85"/>
      <c r="AO115" s="85"/>
      <c r="AP115" s="85"/>
      <c r="AQ115" s="85"/>
      <c r="AR115" s="85"/>
      <c r="AS115" s="85"/>
      <c r="AT115" s="85"/>
      <c r="AU115" s="85"/>
      <c r="AV115" s="85"/>
      <c r="AW115" s="85"/>
      <c r="AX115" s="85"/>
      <c r="AY115" s="85"/>
      <c r="AZ115" s="85"/>
      <c r="BA115" s="85"/>
      <c r="BB115" s="85"/>
      <c r="BC115" s="85"/>
      <c r="BD115" s="85"/>
    </row>
    <row r="116" spans="18:56">
      <c r="R116" s="14"/>
      <c r="AF116" s="16"/>
      <c r="AH116" s="85"/>
      <c r="AI116" s="85"/>
      <c r="AJ116" s="85"/>
      <c r="AK116" s="85"/>
      <c r="AL116" s="85"/>
      <c r="AM116" s="85"/>
      <c r="AN116" s="85"/>
      <c r="AO116" s="85"/>
      <c r="AP116" s="85"/>
      <c r="AQ116" s="85"/>
      <c r="AR116" s="85"/>
      <c r="AS116" s="85"/>
      <c r="AT116" s="85"/>
      <c r="AU116" s="85"/>
      <c r="AV116" s="85"/>
      <c r="AW116" s="85"/>
      <c r="AX116" s="85"/>
      <c r="AY116" s="85"/>
      <c r="AZ116" s="85"/>
      <c r="BA116" s="85"/>
      <c r="BB116" s="85"/>
      <c r="BC116" s="85"/>
      <c r="BD116" s="85"/>
    </row>
    <row r="117" spans="18:56">
      <c r="R117" s="14"/>
      <c r="AF117" s="17"/>
      <c r="AH117" s="85"/>
      <c r="AI117" s="85"/>
      <c r="AJ117" s="85"/>
      <c r="AK117" s="85"/>
      <c r="AL117" s="85"/>
      <c r="AM117" s="85"/>
      <c r="AN117" s="85"/>
      <c r="AO117" s="85"/>
      <c r="AP117" s="85"/>
      <c r="AQ117" s="85"/>
      <c r="AR117" s="85"/>
      <c r="AS117" s="85"/>
      <c r="AT117" s="85"/>
      <c r="AU117" s="85"/>
      <c r="AV117" s="85"/>
      <c r="AW117" s="85"/>
      <c r="AX117" s="85"/>
      <c r="AY117" s="85"/>
      <c r="AZ117" s="85"/>
      <c r="BA117" s="85"/>
      <c r="BB117" s="85"/>
      <c r="BC117" s="85"/>
      <c r="BD117" s="85"/>
    </row>
    <row r="118" spans="18:56">
      <c r="R118" s="14"/>
      <c r="AF118" s="17"/>
      <c r="AH118" s="85"/>
      <c r="AI118" s="85"/>
      <c r="AJ118" s="85"/>
      <c r="AK118" s="85"/>
      <c r="AL118" s="85"/>
      <c r="AM118" s="85"/>
      <c r="AN118" s="85"/>
      <c r="AO118" s="85"/>
      <c r="AP118" s="85"/>
      <c r="AQ118" s="85"/>
      <c r="AR118" s="85"/>
      <c r="AS118" s="85"/>
      <c r="AT118" s="85"/>
      <c r="AU118" s="85"/>
      <c r="AV118" s="85"/>
      <c r="AW118" s="85"/>
      <c r="AX118" s="85"/>
      <c r="AY118" s="85"/>
      <c r="AZ118" s="85"/>
      <c r="BA118" s="85"/>
      <c r="BB118" s="85"/>
      <c r="BC118" s="85"/>
      <c r="BD118" s="85"/>
    </row>
    <row r="119" spans="18:56">
      <c r="R119" s="14"/>
      <c r="AF119" s="17"/>
      <c r="AH119" s="85"/>
      <c r="AI119" s="85"/>
      <c r="AJ119" s="85"/>
      <c r="AK119" s="85"/>
      <c r="AL119" s="85"/>
      <c r="AM119" s="85"/>
      <c r="AN119" s="85"/>
      <c r="AO119" s="85"/>
      <c r="AP119" s="85"/>
      <c r="AQ119" s="85"/>
      <c r="AR119" s="85"/>
      <c r="AS119" s="85"/>
      <c r="AT119" s="85"/>
      <c r="AU119" s="85"/>
      <c r="AV119" s="85"/>
      <c r="AW119" s="85"/>
      <c r="AX119" s="85"/>
      <c r="AY119" s="85"/>
      <c r="AZ119" s="85"/>
      <c r="BA119" s="85"/>
      <c r="BB119" s="85"/>
      <c r="BC119" s="85"/>
      <c r="BD119" s="85"/>
    </row>
    <row r="120" spans="18:56">
      <c r="R120" s="14"/>
      <c r="AF120" s="16"/>
      <c r="AH120" s="85"/>
      <c r="AI120" s="85"/>
      <c r="AJ120" s="85"/>
      <c r="AK120" s="85"/>
      <c r="AL120" s="85"/>
      <c r="AM120" s="85"/>
      <c r="AN120" s="85"/>
      <c r="AO120" s="85"/>
      <c r="AP120" s="85"/>
      <c r="AQ120" s="85"/>
      <c r="AR120" s="85"/>
      <c r="AS120" s="85"/>
      <c r="AT120" s="85"/>
      <c r="AU120" s="85"/>
      <c r="AV120" s="85"/>
      <c r="AW120" s="85"/>
      <c r="AX120" s="85"/>
      <c r="AY120" s="85"/>
      <c r="AZ120" s="85"/>
      <c r="BA120" s="85"/>
      <c r="BB120" s="85"/>
      <c r="BC120" s="85"/>
      <c r="BD120" s="85"/>
    </row>
    <row r="121" spans="18:56">
      <c r="R121" s="14"/>
      <c r="AF121" s="17"/>
      <c r="AH121" s="85"/>
      <c r="AI121" s="85"/>
      <c r="AJ121" s="85"/>
      <c r="AK121" s="85"/>
      <c r="AL121" s="85"/>
      <c r="AM121" s="85"/>
      <c r="AN121" s="85"/>
      <c r="AO121" s="85"/>
      <c r="AP121" s="85"/>
      <c r="AQ121" s="85"/>
      <c r="AR121" s="85"/>
      <c r="AS121" s="85"/>
      <c r="AT121" s="85"/>
      <c r="AU121" s="85"/>
      <c r="AV121" s="85"/>
      <c r="AW121" s="85"/>
      <c r="AX121" s="85"/>
      <c r="AY121" s="85"/>
      <c r="AZ121" s="85"/>
      <c r="BA121" s="85"/>
      <c r="BB121" s="85"/>
      <c r="BC121" s="85"/>
      <c r="BD121" s="85"/>
    </row>
    <row r="122" spans="18:56">
      <c r="R122" s="14"/>
      <c r="AF122" s="17"/>
      <c r="AH122" s="85"/>
      <c r="AI122" s="85"/>
      <c r="AJ122" s="85"/>
      <c r="AK122" s="85"/>
      <c r="AL122" s="85"/>
      <c r="AM122" s="85"/>
      <c r="AN122" s="85"/>
      <c r="AO122" s="85"/>
      <c r="AP122" s="85"/>
      <c r="AQ122" s="85"/>
      <c r="AR122" s="85"/>
      <c r="AS122" s="85"/>
      <c r="AT122" s="85"/>
      <c r="AU122" s="85"/>
      <c r="AV122" s="85"/>
      <c r="AW122" s="85"/>
      <c r="AX122" s="85"/>
      <c r="AY122" s="85"/>
      <c r="AZ122" s="85"/>
      <c r="BA122" s="85"/>
      <c r="BB122" s="85"/>
      <c r="BC122" s="85"/>
      <c r="BD122" s="85"/>
    </row>
    <row r="123" spans="18:56">
      <c r="R123" s="14"/>
    </row>
    <row r="124" spans="18:56">
      <c r="R124" s="14"/>
    </row>
    <row r="125" spans="18:56">
      <c r="R125" s="14"/>
    </row>
    <row r="126" spans="18:56">
      <c r="R126" s="14"/>
    </row>
    <row r="127" spans="18:56">
      <c r="R127" s="14"/>
    </row>
    <row r="128" spans="18:56">
      <c r="R128" s="14"/>
    </row>
    <row r="129" spans="18:18">
      <c r="R129" s="14"/>
    </row>
    <row r="130" spans="18:18">
      <c r="R130" s="14"/>
    </row>
    <row r="131" spans="18:18">
      <c r="R131" s="14"/>
    </row>
    <row r="132" spans="18:18">
      <c r="R132" s="14"/>
    </row>
    <row r="133" spans="18:18">
      <c r="R133" s="14"/>
    </row>
  </sheetData>
  <phoneticPr fontId="7" type="noConversion"/>
  <printOptions horizontalCentered="1" gridLinesSet="0"/>
  <pageMargins left="0.75" right="1" top="0.75" bottom="1" header="0.5" footer="0.5"/>
  <pageSetup firstPageNumber="142" orientation="portrait" useFirstPageNumber="1" horizontalDpi="300" verticalDpi="300" r:id="rId1"/>
  <headerFooter alignWithMargins="0">
    <oddFooter>&amp;L&amp;"Times New Roman,Bold"&amp;8HEALTH CARE FINANCING REVIEW/&amp;"Times New Roman,Regular"&amp;6 2009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TABLE7.7</vt:lpstr>
      <vt:lpstr>TABLE7.7!Print_Area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2010-01-12T21:01:28Z</cp:lastPrinted>
  <dcterms:created xsi:type="dcterms:W3CDTF">1999-11-17T14:34:20Z</dcterms:created>
  <dcterms:modified xsi:type="dcterms:W3CDTF">2010-01-12T21:01:36Z</dcterms:modified>
</cp:coreProperties>
</file>