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95" windowHeight="9030" activeTab="2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all!$A$1:$F$102</definedName>
    <definedName name="_xlnm.Print_Area" localSheetId="0">ip!$A$1:$F$92</definedName>
    <definedName name="_xlnm.Print_Area" localSheetId="1">lt!$A$1:$F$92</definedName>
    <definedName name="_xlnm.Print_Area" localSheetId="3">'ot-billing'!$A$1:$F$93</definedName>
    <definedName name="_xlnm.Print_Area" localSheetId="2">'ot-servicing'!$A$1:$F$93</definedName>
    <definedName name="_xlnm.Print_Area" localSheetId="4">'rx-billing'!$A$1:$F$93</definedName>
    <definedName name="_xlnm.Print_Area" localSheetId="5">'rx-prescribing'!$A$1:$F$93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D91" i="7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9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8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6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100" i="5"/>
  <c r="F100" s="1"/>
  <c r="D99"/>
  <c r="F99" s="1"/>
  <c r="D98"/>
  <c r="F98" s="1"/>
  <c r="D97"/>
  <c r="F97" s="1"/>
  <c r="D95"/>
  <c r="F95" s="1"/>
  <c r="D94"/>
  <c r="F94" s="1"/>
  <c r="D93"/>
  <c r="F93" s="1"/>
  <c r="D92"/>
  <c r="F92" s="1"/>
  <c r="D90"/>
  <c r="F90" s="1"/>
  <c r="D89"/>
  <c r="F89" s="1"/>
  <c r="D88"/>
  <c r="F88" s="1"/>
  <c r="D87"/>
  <c r="F87" s="1"/>
  <c r="D86"/>
  <c r="F86" s="1"/>
  <c r="D85"/>
  <c r="F85" s="1"/>
  <c r="D84"/>
  <c r="F84" s="1"/>
  <c r="D83"/>
  <c r="F83" s="1"/>
  <c r="D82"/>
  <c r="F82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6"/>
  <c r="F56" s="1"/>
  <c r="D54"/>
  <c r="F54" s="1"/>
  <c r="D53"/>
  <c r="F53" s="1"/>
  <c r="D52"/>
  <c r="F52" s="1"/>
  <c r="D51"/>
  <c r="F51" s="1"/>
  <c r="D50"/>
  <c r="F50" s="1"/>
  <c r="D49"/>
  <c r="F49" s="1"/>
  <c r="D48"/>
  <c r="F48" s="1"/>
  <c r="D47"/>
  <c r="F47" s="1"/>
  <c r="D46"/>
  <c r="F46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2"/>
  <c r="F32" s="1"/>
  <c r="D31"/>
  <c r="F31" s="1"/>
  <c r="D30"/>
  <c r="F30" s="1"/>
  <c r="D29"/>
  <c r="F29" s="1"/>
  <c r="D27"/>
  <c r="F27" s="1"/>
  <c r="D26"/>
  <c r="F26" s="1"/>
  <c r="D25"/>
  <c r="F25" s="1"/>
  <c r="D24"/>
  <c r="F24" s="1"/>
  <c r="D23"/>
  <c r="F23" s="1"/>
  <c r="D22"/>
  <c r="F22" s="1"/>
  <c r="D21"/>
  <c r="F21" s="1"/>
  <c r="D20"/>
  <c r="F20" s="1"/>
  <c r="D19"/>
  <c r="F19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2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1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8"/>
  <c r="F8" s="1"/>
  <c r="D9"/>
  <c r="F9" s="1"/>
  <c r="D10"/>
  <c r="F10" s="1"/>
  <c r="D11"/>
  <c r="F11" s="1"/>
  <c r="D12"/>
  <c r="F12" s="1"/>
  <c r="D13"/>
  <c r="F13" s="1"/>
  <c r="D14"/>
  <c r="F14" s="1"/>
  <c r="D15"/>
  <c r="F15" s="1"/>
  <c r="D16"/>
  <c r="F16" s="1"/>
  <c r="D17"/>
  <c r="F17" s="1"/>
  <c r="D7"/>
  <c r="F7" s="1"/>
</calcChain>
</file>

<file path=xl/sharedStrings.xml><?xml version="1.0" encoding="utf-8"?>
<sst xmlns="http://schemas.openxmlformats.org/spreadsheetml/2006/main" count="1331" uniqueCount="136">
  <si>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</si>
  <si>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</si>
  <si>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</si>
  <si>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</si>
  <si>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</si>
  <si>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</si>
  <si>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</si>
  <si>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</si>
  <si>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</si>
  <si>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</si>
  <si>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</si>
  <si>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</si>
  <si>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</si>
  <si>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</si>
  <si>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</si>
  <si>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</si>
  <si>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</si>
  <si>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</si>
  <si>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</si>
  <si>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</si>
  <si>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</si>
  <si>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</si>
  <si>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</si>
  <si>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</si>
  <si>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</si>
  <si>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</si>
  <si>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</si>
  <si>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</si>
  <si>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</si>
  <si>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</si>
  <si>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</si>
  <si>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</si>
  <si>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</si>
  <si>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</si>
  <si>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</si>
  <si>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</si>
  <si>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</si>
  <si>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</si>
  <si>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</si>
  <si>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</si>
  <si>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</si>
  <si>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</si>
  <si>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</si>
  <si>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</si>
  <si>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</si>
  <si>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</si>
  <si>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</si>
  <si>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</si>
  <si>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</si>
  <si>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</si>
  <si>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</si>
  <si>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</si>
  <si>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</si>
  <si>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</si>
  <si>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</si>
  <si>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</si>
  <si>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</si>
  <si>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</si>
  <si>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</si>
  <si>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</si>
  <si>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</si>
  <si>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</si>
  <si>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</si>
  <si>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</si>
  <si>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</si>
  <si>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</si>
  <si>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</si>
  <si>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</si>
  <si>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</si>
  <si>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</si>
  <si>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</si>
  <si>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</si>
  <si>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</si>
  <si>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</si>
  <si>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</si>
  <si>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</si>
  <si>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</si>
  <si>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</si>
  <si>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</si>
  <si>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</si>
  <si>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</si>
  <si>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</si>
  <si>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</si>
  <si>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</si>
  <si>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</si>
  <si>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</si>
  <si>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</si>
  <si>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</si>
  <si>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</si>
  <si>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</si>
  <si>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</si>
  <si>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</si>
  <si>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</si>
  <si>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</si>
  <si>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</si>
  <si>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</si>
  <si>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</si>
  <si>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</si>
  <si>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</si>
  <si>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</si>
  <si>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</si>
  <si>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</si>
  <si>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</si>
  <si>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</si>
  <si>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</si>
  <si>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</si>
  <si>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</si>
  <si>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</si>
  <si>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</si>
  <si>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</si>
  <si>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</si>
  <si>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</si>
  <si>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</si>
  <si>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</si>
  <si>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</si>
  <si>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</si>
  <si>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</si>
  <si>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2009-2010 MAX OT Billing Provider Characteristics Validation Table</t>
  </si>
  <si>
    <t>2009-2010 MAX IP Billing Provider Characteristics Validation Table</t>
  </si>
  <si>
    <t>2009-2010 MAX LT Billing Provider Characteristics Validation Table</t>
  </si>
  <si>
    <t>2009-2010 MAX OT Servicing Provider Characteristics Validation Table</t>
  </si>
  <si>
    <t>2009-2010 MAX RX Billing Provider Characteristics Validation Table</t>
  </si>
  <si>
    <t>2009-2010 MAX RX Prescribing Provider Characteristics Validation Table</t>
  </si>
  <si>
    <t>2009-2010 MAX All Provider Characteristics Validation Table</t>
  </si>
  <si>
    <t>Source: Medicaid Analytic eXtract (MAX) Provider Characteristics Files, 2009-2010.</t>
  </si>
  <si>
    <t>Cross Year Expected Range</t>
  </si>
  <si>
    <t>30%(+/-)</t>
  </si>
  <si>
    <t>30% (+/-)</t>
  </si>
  <si>
    <t>N/A</t>
  </si>
  <si>
    <r>
      <t xml:space="preserve">a </t>
    </r>
    <r>
      <rPr>
        <sz val="9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9"/>
        <rFont val="Arial Narrow"/>
        <family val="2"/>
      </rPr>
      <t>or</t>
    </r>
    <r>
      <rPr>
        <sz val="9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9"/>
        <rFont val="Arial Narrow"/>
        <family val="2"/>
      </rPr>
      <t>and</t>
    </r>
    <r>
      <rPr>
        <sz val="9"/>
        <rFont val="Arial Narrow"/>
        <family val="2"/>
      </rPr>
      <t xml:space="preserve"> (2) either the 2009 or the 2010 value is greater than 10.</t>
    </r>
  </si>
  <si>
    <t>2009
 Value</t>
  </si>
  <si>
    <t>2010 
Value</t>
  </si>
  <si>
    <r>
      <t>Cross Year Within Range</t>
    </r>
    <r>
      <rPr>
        <b/>
        <vertAlign val="superscript"/>
        <sz val="10"/>
        <rFont val="Arial Narrow"/>
        <family val="2"/>
      </rPr>
      <t>a</t>
    </r>
  </si>
  <si>
    <t xml:space="preserve">  </t>
  </si>
  <si>
    <t>State: CO</t>
  </si>
  <si>
    <t>Produced: 04/18/2013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</si>
</sst>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sz val="11"/>
      <name val="Calibri"/>
      <family val="2"/>
      <scheme val="minor"/>
    </font>
    <font>
      <vertAlign val="superscript"/>
      <sz val="9"/>
      <name val="Arial Narrow"/>
      <family val="2"/>
    </font>
    <font>
      <i/>
      <sz val="9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wrapText="1"/>
    </xf>
    <xf numFmtId="0" fontId="3" fillId="3" borderId="0" xfId="0" applyFont="1" applyFill="1" applyAlignment="1"/>
    <xf numFmtId="0" fontId="0" fillId="3" borderId="0" xfId="0" applyFill="1" applyAlignment="1"/>
    <xf numFmtId="0" fontId="0" fillId="0" borderId="0" xfId="0" applyFont="1" applyBorder="1" applyAlignment="1"/>
    <xf numFmtId="0" fontId="1" fillId="3" borderId="0" xfId="0" applyFont="1" applyFill="1" applyAlignment="1"/>
    <xf numFmtId="164" fontId="0" fillId="0" borderId="0" xfId="0" applyNumberFormat="1" applyAlignment="1"/>
    <xf numFmtId="165" fontId="2" fillId="0" borderId="0" xfId="0" applyNumberFormat="1" applyFont="1" applyAlignment="1">
      <alignment horizontal="right"/>
    </xf>
    <xf numFmtId="164" fontId="0" fillId="0" borderId="0" xfId="0" applyNumberFormat="1" applyFill="1" applyAlignment="1"/>
    <xf numFmtId="164" fontId="2" fillId="0" borderId="0" xfId="0" applyNumberFormat="1" applyFont="1" applyAlignment="1">
      <alignment horizontal="right"/>
    </xf>
    <xf numFmtId="0" fontId="0" fillId="0" borderId="0" xfId="0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 applyAlignment="1"/>
    <xf numFmtId="0" fontId="0" fillId="3" borderId="0" xfId="0" applyFont="1" applyFill="1" applyAlignment="1"/>
    <xf numFmtId="0" fontId="0" fillId="0" borderId="0" xfId="0" applyFont="1" applyAlignment="1">
      <alignment wrapText="1"/>
    </xf>
    <xf numFmtId="164" fontId="0" fillId="0" borderId="0" xfId="0" applyNumberFormat="1" applyFont="1" applyFill="1" applyAlignment="1"/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Alignment="1"/>
    <xf numFmtId="164" fontId="5" fillId="2" borderId="0" xfId="0" applyNumberFormat="1" applyFont="1" applyFill="1" applyBorder="1" applyAlignment="1">
      <alignment horizontal="centerContinuous"/>
    </xf>
    <xf numFmtId="0" fontId="5" fillId="0" borderId="0" xfId="0" applyFont="1" applyAlignment="1"/>
    <xf numFmtId="164" fontId="5" fillId="0" borderId="0" xfId="0" applyNumberFormat="1" applyFont="1" applyFill="1" applyAlignment="1"/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/>
    <xf numFmtId="0" fontId="5" fillId="0" borderId="0" xfId="0" applyFont="1" applyAlignment="1">
      <alignment wrapText="1"/>
    </xf>
    <xf numFmtId="165" fontId="5" fillId="2" borderId="0" xfId="0" applyNumberFormat="1" applyFont="1" applyFill="1" applyBorder="1" applyAlignment="1">
      <alignment horizontal="centerContinuous"/>
    </xf>
    <xf numFmtId="165" fontId="5" fillId="0" borderId="0" xfId="0" applyNumberFormat="1" applyFont="1" applyAlignment="1">
      <alignment horizontal="right"/>
    </xf>
    <xf numFmtId="0" fontId="4" fillId="4" borderId="2" xfId="0" applyFont="1" applyFill="1" applyBorder="1" applyAlignment="1">
      <alignment wrapText="1"/>
    </xf>
    <xf numFmtId="164" fontId="4" fillId="4" borderId="4" xfId="0" applyNumberFormat="1" applyFont="1" applyFill="1" applyBorder="1" applyAlignment="1"/>
    <xf numFmtId="164" fontId="6" fillId="4" borderId="4" xfId="0" applyNumberFormat="1" applyFont="1" applyFill="1" applyBorder="1" applyAlignment="1"/>
    <xf numFmtId="0" fontId="4" fillId="4" borderId="7" xfId="0" applyFont="1" applyFill="1" applyBorder="1" applyAlignment="1">
      <alignment wrapText="1"/>
    </xf>
    <xf numFmtId="4" fontId="5" fillId="0" borderId="6" xfId="0" applyNumberFormat="1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4" fillId="0" borderId="8" xfId="0" applyNumberFormat="1" applyFont="1" applyFill="1" applyBorder="1" applyAlignment="1">
      <alignment horizontal="center" wrapText="1"/>
    </xf>
    <xf numFmtId="0" fontId="4" fillId="4" borderId="9" xfId="0" applyFont="1" applyFill="1" applyBorder="1" applyAlignment="1">
      <alignment wrapText="1"/>
    </xf>
    <xf numFmtId="164" fontId="6" fillId="4" borderId="5" xfId="0" applyNumberFormat="1" applyFont="1" applyFill="1" applyBorder="1" applyAlignment="1"/>
    <xf numFmtId="164" fontId="6" fillId="4" borderId="8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Continuous" wrapText="1"/>
    </xf>
    <xf numFmtId="0" fontId="4" fillId="4" borderId="7" xfId="0" applyFont="1" applyFill="1" applyBorder="1" applyAlignment="1">
      <alignment wrapText="1"/>
    </xf>
    <xf numFmtId="0" fontId="0" fillId="4" borderId="4" xfId="0" applyFill="1" applyBorder="1" applyAlignment="1"/>
    <xf numFmtId="164" fontId="6" fillId="4" borderId="6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5" fontId="6" fillId="4" borderId="4" xfId="0" applyNumberFormat="1" applyFont="1" applyFill="1" applyBorder="1" applyAlignment="1">
      <alignment horizontal="right"/>
    </xf>
    <xf numFmtId="164" fontId="4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Continuous"/>
    </xf>
    <xf numFmtId="0" fontId="8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Alignment="1"/>
    <xf numFmtId="0" fontId="8" fillId="0" borderId="0" xfId="0" applyFont="1" applyAlignment="1"/>
    <xf numFmtId="164" fontId="4" fillId="2" borderId="5" xfId="0" applyNumberFormat="1" applyFont="1" applyFill="1" applyBorder="1" applyAlignment="1">
      <alignment horizontal="centerContinuous"/>
    </xf>
    <xf numFmtId="165" fontId="4" fillId="2" borderId="5" xfId="0" applyNumberFormat="1" applyFont="1" applyFill="1" applyBorder="1" applyAlignment="1">
      <alignment horizontal="centerContinuous"/>
    </xf>
    <xf numFmtId="0" fontId="4" fillId="2" borderId="5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0" fillId="4" borderId="4" xfId="0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4" borderId="5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wrapText="1"/>
    </xf>
    <xf numFmtId="2" fontId="12" fillId="0" borderId="10" xfId="0" applyNumberFormat="1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20" customWidth="1"/>
    <col min="2" max="2" width="11.28515625" style="21" customWidth="1"/>
    <col min="3" max="3" width="11.28515625" style="23" customWidth="1"/>
    <col min="4" max="4" width="11.28515625" style="22" customWidth="1"/>
    <col min="5" max="5" width="11.28515625" style="47" customWidth="1"/>
    <col min="6" max="6" width="11.28515625" style="55" customWidth="1"/>
    <col min="7" max="30" width="9.140625" style="17"/>
    <col min="31" max="16384" width="9.140625" style="18"/>
  </cols>
  <sheetData>
    <row r="1" spans="1:30" s="2" customFormat="1" ht="12.75" customHeight="1">
      <c r="A1" s="43" t="s">
        <v>118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43"/>
      <c r="C2" s="43"/>
      <c r="D2" s="43"/>
      <c r="E2" s="43"/>
      <c r="F2" s="4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43"/>
      <c r="C3" s="43"/>
      <c r="D3" s="43"/>
      <c r="E3" s="43"/>
      <c r="F3" s="4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2.25" customHeight="1">
      <c r="A4" s="43"/>
      <c r="B4" s="61"/>
      <c r="C4" s="61"/>
      <c r="D4" s="61"/>
      <c r="E4" s="61"/>
      <c r="F4" s="61"/>
    </row>
    <row r="5" spans="1:30" s="2" customFormat="1" ht="63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7" customFormat="1" ht="12.75" customHeight="1">
      <c r="A6" s="35" t="s">
        <v>0</v>
      </c>
      <c r="B6" s="34"/>
      <c r="C6" s="34"/>
      <c r="D6" s="50"/>
      <c r="E6" s="51"/>
      <c r="F6" s="46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12.75" customHeight="1">
      <c r="A7" s="37" t="s">
        <v>1</v>
      </c>
      <c r="B7" s="64">
        <v>421</v>
      </c>
      <c r="C7" s="64">
        <v>455</v>
      </c>
      <c r="D7" s="36">
        <f>IFERROR((C7-B7)*100/B7,"Div by 0")</f>
        <v>8.0760095011876487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7">
        <v>49.405999999999999</v>
      </c>
      <c r="C8" s="67">
        <v>49.451000000000001</v>
      </c>
      <c r="D8" s="36">
        <f t="shared" ref="D8:D71" si="0">IFERROR((C8-B8)*100/B8,"Div by 0")</f>
        <v>9.1082054811159996E-2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3</v>
      </c>
      <c r="B9" s="67">
        <v>50.594000000000001</v>
      </c>
      <c r="C9" s="67">
        <v>50.548999999999999</v>
      </c>
      <c r="D9" s="36">
        <f t="shared" si="0"/>
        <v>-8.8943352966758316E-2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4</v>
      </c>
      <c r="B10" s="67">
        <v>1.425</v>
      </c>
      <c r="C10" s="67">
        <v>0.879</v>
      </c>
      <c r="D10" s="36">
        <f t="shared" si="0"/>
        <v>-38.315789473684212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63.42</v>
      </c>
      <c r="C11" s="67">
        <v>64.834999999999994</v>
      </c>
      <c r="D11" s="36">
        <f t="shared" si="0"/>
        <v>2.2311573636076822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4.2759999999999998</v>
      </c>
      <c r="C12" s="67">
        <v>3.956</v>
      </c>
      <c r="D12" s="36">
        <f t="shared" si="0"/>
        <v>-7.4836295603367606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92.637</v>
      </c>
      <c r="C13" s="67">
        <v>96.923000000000002</v>
      </c>
      <c r="D13" s="36">
        <f t="shared" si="0"/>
        <v>4.6266610533588102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92.637</v>
      </c>
      <c r="C14" s="67">
        <v>96.923000000000002</v>
      </c>
      <c r="D14" s="36">
        <f t="shared" si="0"/>
        <v>4.6266610533588102</v>
      </c>
      <c r="E14" s="52" t="s">
        <v>127</v>
      </c>
      <c r="F14" s="53" t="str">
        <f t="shared" si="1"/>
        <v>Yes</v>
      </c>
    </row>
    <row r="15" spans="1:30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</row>
    <row r="16" spans="1:30" s="16" customFormat="1" ht="12.75" customHeight="1">
      <c r="A16" s="38" t="s">
        <v>97</v>
      </c>
      <c r="B16" s="66">
        <v>357.24900000000002</v>
      </c>
      <c r="C16" s="67">
        <v>337.84800000000001</v>
      </c>
      <c r="D16" s="36">
        <f t="shared" si="0"/>
        <v>-5.4306660060630003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98</v>
      </c>
      <c r="B17" s="66">
        <v>298.14999999999998</v>
      </c>
      <c r="C17" s="67">
        <v>284.14699999999999</v>
      </c>
      <c r="D17" s="36">
        <f t="shared" si="0"/>
        <v>-4.696629213483142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19" customFormat="1" ht="12.75" customHeight="1">
      <c r="A18" s="40" t="s">
        <v>9</v>
      </c>
      <c r="B18" s="50" t="s">
        <v>133</v>
      </c>
      <c r="C18" s="72" t="s">
        <v>95</v>
      </c>
      <c r="D18" s="50"/>
      <c r="E18" s="41"/>
      <c r="F18" s="42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</row>
    <row r="19" spans="1:30" ht="12.75" customHeight="1">
      <c r="A19" s="37" t="s">
        <v>10</v>
      </c>
      <c r="B19" s="64">
        <v>390</v>
      </c>
      <c r="C19" s="64">
        <v>441</v>
      </c>
      <c r="D19" s="36">
        <f t="shared" si="0"/>
        <v>13.076923076923077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96.153999999999996</v>
      </c>
      <c r="C20" s="67">
        <v>99.772999999999996</v>
      </c>
      <c r="D20" s="36">
        <f t="shared" si="0"/>
        <v>3.7637539779936353</v>
      </c>
      <c r="E20" s="52" t="s">
        <v>127</v>
      </c>
      <c r="F20" s="53" t="str">
        <f t="shared" ref="F20:F22" si="2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3.8460000000000001</v>
      </c>
      <c r="C21" s="67">
        <v>0.22700000000000001</v>
      </c>
      <c r="D21" s="36">
        <f t="shared" si="0"/>
        <v>-94.097763910556424</v>
      </c>
      <c r="E21" s="52" t="s">
        <v>127</v>
      </c>
      <c r="F21" s="53" t="str">
        <f t="shared" si="2"/>
        <v>Yes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0"/>
        <v>Div by 0</v>
      </c>
      <c r="E22" s="52" t="s">
        <v>128</v>
      </c>
      <c r="F22" s="53" t="str">
        <f t="shared" si="2"/>
        <v>N/A</v>
      </c>
    </row>
    <row r="23" spans="1:30" s="7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</row>
    <row r="24" spans="1:30" ht="12.75" customHeight="1">
      <c r="A24" s="37" t="s">
        <v>15</v>
      </c>
      <c r="B24" s="64">
        <v>390</v>
      </c>
      <c r="C24" s="64">
        <v>441</v>
      </c>
      <c r="D24" s="36">
        <f t="shared" si="0"/>
        <v>13.076923076923077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96.153999999999996</v>
      </c>
      <c r="C25" s="71">
        <v>99.772999999999996</v>
      </c>
      <c r="D25" s="36">
        <f t="shared" si="0"/>
        <v>3.7637539779936353</v>
      </c>
      <c r="E25" s="52" t="s">
        <v>127</v>
      </c>
      <c r="F25" s="53" t="str">
        <f t="shared" ref="F25:F44" si="3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3.8460000000000001</v>
      </c>
      <c r="C26" s="67">
        <v>0.22700000000000001</v>
      </c>
      <c r="D26" s="36">
        <f t="shared" si="0"/>
        <v>-94.097763910556424</v>
      </c>
      <c r="E26" s="52" t="s">
        <v>127</v>
      </c>
      <c r="F26" s="53" t="str">
        <f t="shared" si="3"/>
        <v>Yes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0"/>
        <v>Div by 0</v>
      </c>
      <c r="E27" s="52" t="s">
        <v>127</v>
      </c>
      <c r="F27" s="53" t="str">
        <f t="shared" si="3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0"/>
        <v>Div by 0</v>
      </c>
      <c r="E28" s="52" t="s">
        <v>127</v>
      </c>
      <c r="F28" s="53" t="str">
        <f t="shared" si="3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0"/>
        <v>Div by 0</v>
      </c>
      <c r="E29" s="52" t="s">
        <v>127</v>
      </c>
      <c r="F29" s="53" t="str">
        <f t="shared" si="3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0"/>
        <v>Div by 0</v>
      </c>
      <c r="E30" s="52" t="s">
        <v>127</v>
      </c>
      <c r="F30" s="53" t="str">
        <f t="shared" si="3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0"/>
        <v>Div by 0</v>
      </c>
      <c r="E31" s="52" t="s">
        <v>127</v>
      </c>
      <c r="F31" s="53" t="str">
        <f t="shared" si="3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0"/>
        <v>Div by 0</v>
      </c>
      <c r="E32" s="52" t="s">
        <v>127</v>
      </c>
      <c r="F32" s="53" t="str">
        <f t="shared" si="3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0"/>
        <v>Div by 0</v>
      </c>
      <c r="E33" s="52" t="s">
        <v>127</v>
      </c>
      <c r="F33" s="53" t="str">
        <f t="shared" si="3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0"/>
        <v>Div by 0</v>
      </c>
      <c r="E34" s="52" t="s">
        <v>127</v>
      </c>
      <c r="F34" s="53" t="str">
        <f t="shared" si="3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0"/>
        <v>Div by 0</v>
      </c>
      <c r="E35" s="52" t="s">
        <v>127</v>
      </c>
      <c r="F35" s="53" t="str">
        <f t="shared" si="3"/>
        <v>N/A</v>
      </c>
    </row>
    <row r="36" spans="1:30" ht="12.75" customHeight="1">
      <c r="A36" s="37" t="s">
        <v>27</v>
      </c>
      <c r="B36" s="67">
        <v>100</v>
      </c>
      <c r="C36" s="67">
        <v>100</v>
      </c>
      <c r="D36" s="36">
        <f t="shared" si="0"/>
        <v>0</v>
      </c>
      <c r="E36" s="52" t="s">
        <v>127</v>
      </c>
      <c r="F36" s="53" t="str">
        <f t="shared" si="3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0"/>
        <v>0</v>
      </c>
      <c r="E37" s="52" t="s">
        <v>127</v>
      </c>
      <c r="F37" s="53" t="str">
        <f t="shared" si="3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0"/>
        <v>0</v>
      </c>
      <c r="E38" s="52" t="s">
        <v>127</v>
      </c>
      <c r="F38" s="53" t="str">
        <f t="shared" si="3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0"/>
        <v>0</v>
      </c>
      <c r="E39" s="52" t="s">
        <v>127</v>
      </c>
      <c r="F39" s="53" t="str">
        <f t="shared" si="3"/>
        <v>Yes</v>
      </c>
    </row>
    <row r="40" spans="1:30" ht="12.75" customHeight="1">
      <c r="A40" s="37" t="s">
        <v>111</v>
      </c>
      <c r="B40" s="67">
        <v>43.076999999999998</v>
      </c>
      <c r="C40" s="67">
        <v>39.456000000000003</v>
      </c>
      <c r="D40" s="36">
        <f t="shared" si="0"/>
        <v>-8.4058778466466908</v>
      </c>
      <c r="E40" s="52" t="s">
        <v>127</v>
      </c>
      <c r="F40" s="53" t="str">
        <f t="shared" si="3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0"/>
        <v>0</v>
      </c>
      <c r="E41" s="52" t="s">
        <v>127</v>
      </c>
      <c r="F41" s="53" t="str">
        <f t="shared" si="3"/>
        <v>Yes</v>
      </c>
    </row>
    <row r="42" spans="1:30" ht="12.75" customHeight="1">
      <c r="A42" s="37" t="s">
        <v>33</v>
      </c>
      <c r="B42" s="67">
        <v>99.230999999999995</v>
      </c>
      <c r="C42" s="67">
        <v>99.093000000000004</v>
      </c>
      <c r="D42" s="36">
        <f t="shared" si="0"/>
        <v>-0.13906944402453975</v>
      </c>
      <c r="E42" s="52" t="s">
        <v>127</v>
      </c>
      <c r="F42" s="53" t="str">
        <f t="shared" si="3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0"/>
        <v>Div by 0</v>
      </c>
      <c r="E43" s="52" t="s">
        <v>127</v>
      </c>
      <c r="F43" s="53" t="str">
        <f t="shared" si="3"/>
        <v>N/A</v>
      </c>
    </row>
    <row r="44" spans="1:30" ht="12.75" customHeight="1">
      <c r="A44" s="37" t="s">
        <v>35</v>
      </c>
      <c r="B44" s="67">
        <v>100</v>
      </c>
      <c r="C44" s="67">
        <v>100</v>
      </c>
      <c r="D44" s="36">
        <f t="shared" si="0"/>
        <v>0</v>
      </c>
      <c r="E44" s="52" t="s">
        <v>127</v>
      </c>
      <c r="F44" s="53" t="str">
        <f t="shared" si="3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ht="12.75" customHeight="1">
      <c r="A46" s="38" t="s">
        <v>108</v>
      </c>
      <c r="B46" s="64">
        <v>0</v>
      </c>
      <c r="C46" s="64">
        <v>0</v>
      </c>
      <c r="D46" s="36" t="str">
        <f t="shared" si="0"/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387</v>
      </c>
      <c r="C48" s="64">
        <v>437</v>
      </c>
      <c r="D48" s="36">
        <f t="shared" si="0"/>
        <v>12.919896640826874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2.5840000000000001</v>
      </c>
      <c r="C49" s="67">
        <v>0.68600000000000005</v>
      </c>
      <c r="D49" s="36">
        <f t="shared" si="0"/>
        <v>-73.452012383900936</v>
      </c>
      <c r="E49" s="52" t="s">
        <v>127</v>
      </c>
      <c r="F49" s="53" t="str">
        <f t="shared" ref="F49:F80" si="4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1.8089999999999999</v>
      </c>
      <c r="C50" s="71">
        <v>0.68600000000000005</v>
      </c>
      <c r="D50" s="36">
        <f t="shared" si="0"/>
        <v>-62.078496406854612</v>
      </c>
      <c r="E50" s="52" t="s">
        <v>127</v>
      </c>
      <c r="F50" s="53" t="str">
        <f t="shared" si="4"/>
        <v>Yes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0"/>
        <v>Div by 0</v>
      </c>
      <c r="E51" s="52" t="s">
        <v>127</v>
      </c>
      <c r="F51" s="53" t="str">
        <f t="shared" si="4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0"/>
        <v>Div by 0</v>
      </c>
      <c r="E52" s="52" t="s">
        <v>127</v>
      </c>
      <c r="F52" s="53" t="str">
        <f t="shared" si="4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0"/>
        <v>Div by 0</v>
      </c>
      <c r="E53" s="52" t="s">
        <v>127</v>
      </c>
      <c r="F53" s="53" t="str">
        <f t="shared" si="4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0"/>
        <v>Div by 0</v>
      </c>
      <c r="E54" s="52" t="s">
        <v>127</v>
      </c>
      <c r="F54" s="53" t="str">
        <f t="shared" si="4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0"/>
        <v>Div by 0</v>
      </c>
      <c r="E55" s="52" t="s">
        <v>127</v>
      </c>
      <c r="F55" s="53" t="str">
        <f t="shared" si="4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0"/>
        <v>Div by 0</v>
      </c>
      <c r="E56" s="52" t="s">
        <v>127</v>
      </c>
      <c r="F56" s="53" t="str">
        <f t="shared" si="4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0"/>
        <v>Div by 0</v>
      </c>
      <c r="E57" s="52" t="s">
        <v>127</v>
      </c>
      <c r="F57" s="53" t="str">
        <f t="shared" si="4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0"/>
        <v>Div by 0</v>
      </c>
      <c r="E58" s="52" t="s">
        <v>127</v>
      </c>
      <c r="F58" s="53" t="str">
        <f t="shared" si="4"/>
        <v>N/A</v>
      </c>
    </row>
    <row r="59" spans="1:6" ht="12.75" customHeight="1">
      <c r="A59" s="37" t="s">
        <v>45</v>
      </c>
      <c r="B59" s="67">
        <v>0.51700000000000002</v>
      </c>
      <c r="C59" s="67">
        <v>0</v>
      </c>
      <c r="D59" s="36">
        <f t="shared" si="0"/>
        <v>-100</v>
      </c>
      <c r="E59" s="52" t="s">
        <v>127</v>
      </c>
      <c r="F59" s="53" t="str">
        <f t="shared" si="4"/>
        <v>Yes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0"/>
        <v>Div by 0</v>
      </c>
      <c r="E60" s="52" t="s">
        <v>127</v>
      </c>
      <c r="F60" s="53" t="str">
        <f t="shared" si="4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0"/>
        <v>Div by 0</v>
      </c>
      <c r="E61" s="52" t="s">
        <v>127</v>
      </c>
      <c r="F61" s="53" t="str">
        <f t="shared" si="4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0"/>
        <v>Div by 0</v>
      </c>
      <c r="E62" s="52" t="s">
        <v>127</v>
      </c>
      <c r="F62" s="53" t="str">
        <f t="shared" si="4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0"/>
        <v>Div by 0</v>
      </c>
      <c r="E63" s="52" t="s">
        <v>127</v>
      </c>
      <c r="F63" s="53" t="str">
        <f t="shared" si="4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0"/>
        <v>Div by 0</v>
      </c>
      <c r="E64" s="52" t="s">
        <v>127</v>
      </c>
      <c r="F64" s="53" t="str">
        <f t="shared" si="4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0"/>
        <v>Div by 0</v>
      </c>
      <c r="E65" s="52" t="s">
        <v>127</v>
      </c>
      <c r="F65" s="53" t="str">
        <f t="shared" si="4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0"/>
        <v>Div by 0</v>
      </c>
      <c r="E66" s="52" t="s">
        <v>127</v>
      </c>
      <c r="F66" s="53" t="str">
        <f t="shared" si="4"/>
        <v>N/A</v>
      </c>
    </row>
    <row r="67" spans="1:6" ht="12.75" customHeight="1">
      <c r="A67" s="37" t="s">
        <v>116</v>
      </c>
      <c r="B67" s="67">
        <v>0.25800000000000001</v>
      </c>
      <c r="C67" s="67">
        <v>0</v>
      </c>
      <c r="D67" s="36">
        <f t="shared" si="0"/>
        <v>-100</v>
      </c>
      <c r="E67" s="52" t="s">
        <v>127</v>
      </c>
      <c r="F67" s="53" t="str">
        <f t="shared" si="4"/>
        <v>Yes</v>
      </c>
    </row>
    <row r="68" spans="1:6" ht="12.75" customHeight="1">
      <c r="A68" s="37" t="s">
        <v>48</v>
      </c>
      <c r="B68" s="67">
        <v>97.415999999999997</v>
      </c>
      <c r="C68" s="67">
        <v>99.313999999999993</v>
      </c>
      <c r="D68" s="36">
        <f t="shared" si="0"/>
        <v>1.9483452410281639</v>
      </c>
      <c r="E68" s="52" t="s">
        <v>127</v>
      </c>
      <c r="F68" s="53" t="str">
        <f t="shared" si="4"/>
        <v>Yes</v>
      </c>
    </row>
    <row r="69" spans="1:6" ht="12.75" customHeight="1">
      <c r="A69" s="37" t="s">
        <v>49</v>
      </c>
      <c r="B69" s="67">
        <v>0</v>
      </c>
      <c r="C69" s="67">
        <v>0</v>
      </c>
      <c r="D69" s="36" t="str">
        <f t="shared" si="0"/>
        <v>Div by 0</v>
      </c>
      <c r="E69" s="52" t="s">
        <v>127</v>
      </c>
      <c r="F69" s="53" t="str">
        <f t="shared" si="4"/>
        <v>N/A</v>
      </c>
    </row>
    <row r="70" spans="1:6" ht="12.75" customHeight="1">
      <c r="A70" s="37" t="s">
        <v>50</v>
      </c>
      <c r="B70" s="67">
        <v>0.51700000000000002</v>
      </c>
      <c r="C70" s="67">
        <v>0.91500000000000004</v>
      </c>
      <c r="D70" s="36">
        <f t="shared" si="0"/>
        <v>76.9825918762089</v>
      </c>
      <c r="E70" s="52" t="s">
        <v>127</v>
      </c>
      <c r="F70" s="53" t="str">
        <f t="shared" si="4"/>
        <v>Yes</v>
      </c>
    </row>
    <row r="71" spans="1:6" ht="12.75" customHeight="1">
      <c r="A71" s="37" t="s">
        <v>51</v>
      </c>
      <c r="B71" s="67">
        <v>3.359</v>
      </c>
      <c r="C71" s="67">
        <v>2.0590000000000002</v>
      </c>
      <c r="D71" s="36">
        <f t="shared" si="0"/>
        <v>-38.701994641262274</v>
      </c>
      <c r="E71" s="52" t="s">
        <v>127</v>
      </c>
      <c r="F71" s="53" t="str">
        <f t="shared" si="4"/>
        <v>Yes</v>
      </c>
    </row>
    <row r="72" spans="1:6" ht="12.75" customHeight="1">
      <c r="A72" s="37" t="s">
        <v>52</v>
      </c>
      <c r="B72" s="67">
        <v>92.765000000000001</v>
      </c>
      <c r="C72" s="67">
        <v>96.338999999999999</v>
      </c>
      <c r="D72" s="36">
        <f t="shared" ref="D72:D80" si="5">IFERROR((C72-B72)*100/B72,"Div by 0")</f>
        <v>3.8527461866005477</v>
      </c>
      <c r="E72" s="52" t="s">
        <v>127</v>
      </c>
      <c r="F72" s="53" t="str">
        <f t="shared" si="4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5"/>
        <v>Div by 0</v>
      </c>
      <c r="E73" s="52" t="s">
        <v>127</v>
      </c>
      <c r="F73" s="53" t="str">
        <f t="shared" si="4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5"/>
        <v>Div by 0</v>
      </c>
      <c r="E74" s="52" t="s">
        <v>127</v>
      </c>
      <c r="F74" s="53" t="str">
        <f t="shared" si="4"/>
        <v>N/A</v>
      </c>
    </row>
    <row r="75" spans="1:6" ht="12.75" customHeight="1">
      <c r="A75" s="37" t="s">
        <v>55</v>
      </c>
      <c r="B75" s="67">
        <v>0.51700000000000002</v>
      </c>
      <c r="C75" s="67">
        <v>0</v>
      </c>
      <c r="D75" s="36">
        <f t="shared" si="5"/>
        <v>-100</v>
      </c>
      <c r="E75" s="52" t="s">
        <v>127</v>
      </c>
      <c r="F75" s="53" t="str">
        <f t="shared" si="4"/>
        <v>Yes</v>
      </c>
    </row>
    <row r="76" spans="1:6" ht="12.75" customHeight="1">
      <c r="A76" s="37" t="s">
        <v>56</v>
      </c>
      <c r="B76" s="67">
        <v>0</v>
      </c>
      <c r="C76" s="67">
        <v>0</v>
      </c>
      <c r="D76" s="36" t="str">
        <f t="shared" si="5"/>
        <v>Div by 0</v>
      </c>
      <c r="E76" s="52" t="s">
        <v>127</v>
      </c>
      <c r="F76" s="53" t="str">
        <f t="shared" si="4"/>
        <v>N/A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5"/>
        <v>Div by 0</v>
      </c>
      <c r="E77" s="52" t="s">
        <v>127</v>
      </c>
      <c r="F77" s="53" t="str">
        <f t="shared" si="4"/>
        <v>N/A</v>
      </c>
    </row>
    <row r="78" spans="1:6" ht="12.75" customHeight="1">
      <c r="A78" s="37" t="s">
        <v>58</v>
      </c>
      <c r="B78" s="67">
        <v>0</v>
      </c>
      <c r="C78" s="67">
        <v>0</v>
      </c>
      <c r="D78" s="36" t="str">
        <f t="shared" si="5"/>
        <v>Div by 0</v>
      </c>
      <c r="E78" s="52" t="s">
        <v>127</v>
      </c>
      <c r="F78" s="53" t="str">
        <f t="shared" si="4"/>
        <v>N/A</v>
      </c>
    </row>
    <row r="79" spans="1:6" ht="12.75" customHeight="1">
      <c r="A79" s="37" t="s">
        <v>59</v>
      </c>
      <c r="B79" s="67">
        <v>0.25800000000000001</v>
      </c>
      <c r="C79" s="67">
        <v>0</v>
      </c>
      <c r="D79" s="36">
        <f t="shared" si="5"/>
        <v>-100</v>
      </c>
      <c r="E79" s="52" t="s">
        <v>127</v>
      </c>
      <c r="F79" s="53" t="str">
        <f t="shared" si="4"/>
        <v>Yes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5"/>
        <v>Div by 0</v>
      </c>
      <c r="E80" s="52" t="s">
        <v>128</v>
      </c>
      <c r="F80" s="53" t="str">
        <f t="shared" si="4"/>
        <v>N/A</v>
      </c>
    </row>
    <row r="81" spans="1:30" s="19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6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71">
        <v>0</v>
      </c>
      <c r="D83" s="36" t="str">
        <f t="shared" si="6"/>
        <v>Div by 0</v>
      </c>
      <c r="E83" s="52" t="s">
        <v>127</v>
      </c>
      <c r="F83" s="53" t="str">
        <f t="shared" ref="F83:F85" si="7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6"/>
        <v>Div by 0</v>
      </c>
      <c r="E84" s="52" t="s">
        <v>127</v>
      </c>
      <c r="F84" s="53" t="str">
        <f t="shared" si="7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6"/>
        <v>Div by 0</v>
      </c>
      <c r="E85" s="52" t="s">
        <v>128</v>
      </c>
      <c r="F85" s="53" t="str">
        <f t="shared" si="7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390</v>
      </c>
      <c r="C87" s="64">
        <v>441</v>
      </c>
      <c r="D87" s="36">
        <f t="shared" ref="D87:D90" si="8">IFERROR((C87-B87)*100/B87,"Div by 0")</f>
        <v>13.076923076923077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13.077</v>
      </c>
      <c r="C88" s="67">
        <v>8.39</v>
      </c>
      <c r="D88" s="36">
        <f t="shared" si="8"/>
        <v>-35.841553873212504</v>
      </c>
      <c r="E88" s="52" t="s">
        <v>127</v>
      </c>
      <c r="F88" s="53" t="str">
        <f t="shared" ref="F88:F90" si="9">IF(D88="Div by 0","N/A",IF(E88="N/A","N/A",IF(AND((ABS(D88)&gt;ABS(VALUE(MID(E88,1,2)))),(B88&gt;=10)),"No",IF(AND((ABS(D88)&gt;ABS(VALUE(MID(E88,1,2)))),(C88&gt;=10)),"No","Yes"))))</f>
        <v>No</v>
      </c>
    </row>
    <row r="89" spans="1:30" ht="12.75" customHeight="1">
      <c r="A89" s="37" t="s">
        <v>66</v>
      </c>
      <c r="B89" s="67">
        <v>73.846000000000004</v>
      </c>
      <c r="C89" s="67">
        <v>82.313000000000002</v>
      </c>
      <c r="D89" s="36">
        <f t="shared" si="8"/>
        <v>11.465753053652191</v>
      </c>
      <c r="E89" s="52" t="s">
        <v>127</v>
      </c>
      <c r="F89" s="53" t="str">
        <f t="shared" si="9"/>
        <v>Yes</v>
      </c>
    </row>
    <row r="90" spans="1:30" ht="12.75" customHeight="1">
      <c r="A90" s="37" t="s">
        <v>64</v>
      </c>
      <c r="B90" s="67">
        <v>13.077</v>
      </c>
      <c r="C90" s="67">
        <v>9.2970000000000006</v>
      </c>
      <c r="D90" s="36">
        <f t="shared" si="8"/>
        <v>-28.905712319339294</v>
      </c>
      <c r="E90" s="52" t="s">
        <v>128</v>
      </c>
      <c r="F90" s="53" t="str">
        <f t="shared" si="9"/>
        <v>N/A</v>
      </c>
    </row>
    <row r="91" spans="1:30">
      <c r="A91" s="25" t="s">
        <v>124</v>
      </c>
      <c r="B91" s="26"/>
      <c r="C91" s="28"/>
      <c r="D91" s="27"/>
    </row>
    <row r="92" spans="1:30" ht="48" customHeight="1">
      <c r="A92" s="75" t="s">
        <v>129</v>
      </c>
      <c r="B92" s="76"/>
      <c r="C92" s="76"/>
      <c r="D92" s="76"/>
      <c r="E92" s="76"/>
      <c r="F92" s="76"/>
    </row>
    <row r="93" spans="1:30">
      <c r="A93" s="29"/>
      <c r="B93" s="26"/>
      <c r="C93" s="28"/>
      <c r="D93" s="27"/>
    </row>
    <row r="94" spans="1:30">
      <c r="A94" s="29"/>
      <c r="B94" s="26"/>
      <c r="C94" s="28"/>
      <c r="D94" s="27"/>
    </row>
    <row r="95" spans="1:30">
      <c r="A95" s="29"/>
      <c r="B95" s="26"/>
      <c r="C95" s="28"/>
      <c r="D95" s="27"/>
    </row>
    <row r="96" spans="1:30">
      <c r="A96" s="29"/>
      <c r="B96" s="26"/>
      <c r="C96" s="28"/>
      <c r="D96" s="27"/>
    </row>
    <row r="97" spans="1:4">
      <c r="A97" s="29"/>
      <c r="B97" s="26"/>
      <c r="C97" s="28"/>
      <c r="D97" s="27"/>
    </row>
    <row r="98" spans="1:4">
      <c r="A98" s="29"/>
      <c r="B98" s="26"/>
      <c r="C98" s="28"/>
      <c r="D98" s="27"/>
    </row>
    <row r="99" spans="1:4">
      <c r="A99" s="29"/>
      <c r="B99" s="26"/>
      <c r="C99" s="28"/>
      <c r="D99" s="27"/>
    </row>
    <row r="100" spans="1:4">
      <c r="A100" s="29"/>
      <c r="B100" s="26"/>
      <c r="C100" s="28"/>
      <c r="D100" s="27"/>
    </row>
    <row r="101" spans="1:4">
      <c r="A101" s="29"/>
      <c r="B101" s="26"/>
      <c r="C101" s="28"/>
      <c r="D101" s="27"/>
    </row>
    <row r="102" spans="1:4">
      <c r="A102" s="29"/>
      <c r="B102" s="26"/>
      <c r="C102" s="28"/>
      <c r="D102" s="27"/>
    </row>
    <row r="103" spans="1:4">
      <c r="A103" s="29"/>
      <c r="B103" s="26"/>
      <c r="C103" s="28"/>
      <c r="D103" s="27"/>
    </row>
    <row r="104" spans="1:4">
      <c r="A104" s="29"/>
      <c r="B104" s="26"/>
      <c r="C104" s="28"/>
      <c r="D104" s="27"/>
    </row>
    <row r="105" spans="1:4">
      <c r="A105" s="29"/>
      <c r="B105" s="26"/>
      <c r="C105" s="28"/>
      <c r="D105" s="27"/>
    </row>
    <row r="106" spans="1:4">
      <c r="A106" s="29"/>
      <c r="B106" s="26"/>
      <c r="C106" s="28"/>
      <c r="D106" s="27"/>
    </row>
    <row r="107" spans="1:4">
      <c r="A107" s="29"/>
      <c r="B107" s="26"/>
      <c r="C107" s="28"/>
      <c r="D107" s="27"/>
    </row>
    <row r="108" spans="1:4">
      <c r="A108" s="29"/>
      <c r="B108" s="26"/>
      <c r="C108" s="28"/>
      <c r="D108" s="27"/>
    </row>
    <row r="109" spans="1:4">
      <c r="A109" s="29"/>
      <c r="B109" s="26"/>
      <c r="C109" s="28"/>
      <c r="D109" s="27"/>
    </row>
    <row r="110" spans="1:4">
      <c r="A110" s="29"/>
      <c r="B110" s="26"/>
      <c r="C110" s="28"/>
      <c r="D110" s="27"/>
    </row>
    <row r="111" spans="1:4">
      <c r="A111" s="29"/>
      <c r="B111" s="26"/>
      <c r="C111" s="28"/>
      <c r="D111" s="27"/>
    </row>
    <row r="112" spans="1:4">
      <c r="A112" s="29"/>
      <c r="B112" s="26"/>
      <c r="C112" s="28"/>
      <c r="D112" s="27"/>
    </row>
    <row r="113" spans="1:4">
      <c r="A113" s="29"/>
      <c r="B113" s="26"/>
      <c r="C113" s="28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3" customWidth="1"/>
    <col min="2" max="2" width="11.28515625" style="8" customWidth="1"/>
    <col min="3" max="3" width="11.28515625" style="10" customWidth="1"/>
    <col min="4" max="4" width="11.28515625" style="11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s="2" customFormat="1" ht="12.75" customHeight="1">
      <c r="A1" s="43" t="s">
        <v>119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24"/>
      <c r="C2" s="24"/>
      <c r="D2" s="24"/>
      <c r="E2" s="24"/>
      <c r="F2" s="54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24"/>
      <c r="C3" s="24"/>
      <c r="D3" s="24"/>
      <c r="E3" s="24"/>
      <c r="F3" s="54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1.5" customHeight="1">
      <c r="A4" s="43"/>
      <c r="B4" s="59"/>
      <c r="C4" s="59"/>
      <c r="D4" s="59"/>
      <c r="E4" s="59"/>
      <c r="F4" s="59"/>
    </row>
    <row r="5" spans="1:30" s="2" customFormat="1" ht="57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67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449</v>
      </c>
      <c r="C7" s="64">
        <v>453</v>
      </c>
      <c r="D7" s="36">
        <f t="shared" ref="D7:D17" si="0">IFERROR((C7-B7)*100/B7,"Div by 0")</f>
        <v>0.89086859688195996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68</v>
      </c>
      <c r="B8" s="67">
        <v>51.002000000000002</v>
      </c>
      <c r="C8" s="67">
        <v>50.552</v>
      </c>
      <c r="D8" s="36">
        <f t="shared" si="0"/>
        <v>-0.88231834045724256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69</v>
      </c>
      <c r="B9" s="67">
        <v>48.997999999999998</v>
      </c>
      <c r="C9" s="67">
        <v>49.448</v>
      </c>
      <c r="D9" s="36">
        <f t="shared" si="0"/>
        <v>0.91840483285032626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70</v>
      </c>
      <c r="B10" s="67">
        <v>1.3360000000000001</v>
      </c>
      <c r="C10" s="67">
        <v>0.88300000000000001</v>
      </c>
      <c r="D10" s="36">
        <f t="shared" si="0"/>
        <v>-33.907185628742518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3.5630000000000002</v>
      </c>
      <c r="C11" s="67">
        <v>7.0640000000000001</v>
      </c>
      <c r="D11" s="36">
        <f t="shared" si="0"/>
        <v>98.259893348301972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0.44500000000000001</v>
      </c>
      <c r="C12" s="67">
        <v>0</v>
      </c>
      <c r="D12" s="36">
        <f t="shared" si="0"/>
        <v>-100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100</v>
      </c>
      <c r="C13" s="67">
        <v>100</v>
      </c>
      <c r="D13" s="36">
        <f t="shared" si="0"/>
        <v>0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100</v>
      </c>
      <c r="C14" s="67">
        <v>100</v>
      </c>
      <c r="D14" s="36">
        <f t="shared" si="0"/>
        <v>0</v>
      </c>
      <c r="E14" s="52" t="s">
        <v>127</v>
      </c>
      <c r="F14" s="53" t="str">
        <f t="shared" si="1"/>
        <v>Yes</v>
      </c>
    </row>
    <row r="15" spans="1:30" s="18" customFormat="1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</row>
    <row r="16" spans="1:30" s="16" customFormat="1" ht="12.75" customHeight="1">
      <c r="A16" s="38" t="s">
        <v>99</v>
      </c>
      <c r="B16" s="68">
        <v>2399.3270000000002</v>
      </c>
      <c r="C16" s="67">
        <v>2456.0619999999999</v>
      </c>
      <c r="D16" s="36">
        <f t="shared" si="0"/>
        <v>2.3646214125877658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100</v>
      </c>
      <c r="B17" s="66">
        <v>75.046999999999997</v>
      </c>
      <c r="C17" s="67">
        <v>74.792000000000002</v>
      </c>
      <c r="D17" s="36">
        <f t="shared" si="0"/>
        <v>-0.33978706677148385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5" customFormat="1" ht="12.75" customHeight="1">
      <c r="A18" s="35" t="s">
        <v>9</v>
      </c>
      <c r="B18" s="50" t="s">
        <v>133</v>
      </c>
      <c r="C18" s="50" t="s">
        <v>95</v>
      </c>
      <c r="D18" s="50"/>
      <c r="E18" s="41"/>
      <c r="F18" s="4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</row>
    <row r="19" spans="1:30" ht="12.75" customHeight="1">
      <c r="A19" s="37" t="s">
        <v>10</v>
      </c>
      <c r="B19" s="64">
        <v>449</v>
      </c>
      <c r="C19" s="64">
        <v>453</v>
      </c>
      <c r="D19" s="36">
        <f t="shared" ref="D19:D22" si="2">IFERROR((C19-B19)*100/B19,"Div by 0")</f>
        <v>0.89086859688195996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100</v>
      </c>
      <c r="C20" s="67">
        <v>100</v>
      </c>
      <c r="D20" s="36">
        <f t="shared" si="2"/>
        <v>0</v>
      </c>
      <c r="E20" s="52" t="s">
        <v>127</v>
      </c>
      <c r="F20" s="53" t="str">
        <f t="shared" ref="F20:F22" si="3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</v>
      </c>
      <c r="C21" s="67">
        <v>0</v>
      </c>
      <c r="D21" s="36" t="str">
        <f t="shared" si="2"/>
        <v>Div by 0</v>
      </c>
      <c r="E21" s="52" t="s">
        <v>127</v>
      </c>
      <c r="F21" s="53" t="str">
        <f t="shared" si="3"/>
        <v>N/A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2"/>
        <v>Div by 0</v>
      </c>
      <c r="E22" s="52" t="s">
        <v>128</v>
      </c>
      <c r="F22" s="53" t="str">
        <f t="shared" si="3"/>
        <v>N/A</v>
      </c>
    </row>
    <row r="23" spans="1:30" s="5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2.75" customHeight="1">
      <c r="A24" s="37" t="s">
        <v>15</v>
      </c>
      <c r="B24" s="64">
        <v>449</v>
      </c>
      <c r="C24" s="64">
        <v>453</v>
      </c>
      <c r="D24" s="36">
        <f t="shared" ref="D24:D44" si="4">IFERROR((C24-B24)*100/B24,"Div by 0")</f>
        <v>0.89086859688195996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100</v>
      </c>
      <c r="C25" s="67">
        <v>100</v>
      </c>
      <c r="D25" s="36">
        <f t="shared" si="4"/>
        <v>0</v>
      </c>
      <c r="E25" s="52" t="s">
        <v>127</v>
      </c>
      <c r="F25" s="53" t="str">
        <f t="shared" ref="F25:F44" si="5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</v>
      </c>
      <c r="C26" s="67">
        <v>0</v>
      </c>
      <c r="D26" s="36" t="str">
        <f t="shared" si="4"/>
        <v>Div by 0</v>
      </c>
      <c r="E26" s="52" t="s">
        <v>127</v>
      </c>
      <c r="F26" s="53" t="str">
        <f t="shared" si="5"/>
        <v>N/A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3" t="str">
        <f t="shared" si="5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3" t="str">
        <f t="shared" si="5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4"/>
        <v>Div by 0</v>
      </c>
      <c r="E29" s="52" t="s">
        <v>127</v>
      </c>
      <c r="F29" s="53" t="str">
        <f t="shared" si="5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4"/>
        <v>Div by 0</v>
      </c>
      <c r="E30" s="52" t="s">
        <v>127</v>
      </c>
      <c r="F30" s="53" t="str">
        <f t="shared" si="5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4"/>
        <v>Div by 0</v>
      </c>
      <c r="E31" s="52" t="s">
        <v>127</v>
      </c>
      <c r="F31" s="53" t="str">
        <f t="shared" si="5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3" t="str">
        <f t="shared" si="5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3" t="str">
        <f t="shared" si="5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4"/>
        <v>Div by 0</v>
      </c>
      <c r="E34" s="52" t="s">
        <v>127</v>
      </c>
      <c r="F34" s="53" t="str">
        <f t="shared" si="5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3" t="str">
        <f t="shared" si="5"/>
        <v>N/A</v>
      </c>
    </row>
    <row r="36" spans="1:30" ht="12.75" customHeight="1">
      <c r="A36" s="37" t="s">
        <v>27</v>
      </c>
      <c r="B36" s="67">
        <v>100</v>
      </c>
      <c r="C36" s="67">
        <v>99.558000000000007</v>
      </c>
      <c r="D36" s="36">
        <f t="shared" si="4"/>
        <v>-0.44199999999999307</v>
      </c>
      <c r="E36" s="52" t="s">
        <v>127</v>
      </c>
      <c r="F36" s="53" t="str">
        <f t="shared" si="5"/>
        <v>Yes</v>
      </c>
    </row>
    <row r="37" spans="1:30" ht="12.75" customHeight="1">
      <c r="A37" s="37" t="s">
        <v>28</v>
      </c>
      <c r="B37" s="67">
        <v>100</v>
      </c>
      <c r="C37" s="67">
        <v>99.558000000000007</v>
      </c>
      <c r="D37" s="36">
        <f t="shared" si="4"/>
        <v>-0.44199999999999307</v>
      </c>
      <c r="E37" s="52" t="s">
        <v>127</v>
      </c>
      <c r="F37" s="53" t="str">
        <f t="shared" si="5"/>
        <v>Yes</v>
      </c>
    </row>
    <row r="38" spans="1:30" ht="12.75" customHeight="1">
      <c r="A38" s="37" t="s">
        <v>29</v>
      </c>
      <c r="B38" s="67">
        <v>100</v>
      </c>
      <c r="C38" s="67">
        <v>99.558000000000007</v>
      </c>
      <c r="D38" s="36">
        <f t="shared" si="4"/>
        <v>-0.44199999999999307</v>
      </c>
      <c r="E38" s="52" t="s">
        <v>127</v>
      </c>
      <c r="F38" s="53" t="str">
        <f t="shared" si="5"/>
        <v>Yes</v>
      </c>
    </row>
    <row r="39" spans="1:30" ht="12.75" customHeight="1">
      <c r="A39" s="37" t="s">
        <v>30</v>
      </c>
      <c r="B39" s="67">
        <v>100</v>
      </c>
      <c r="C39" s="67">
        <v>99.558000000000007</v>
      </c>
      <c r="D39" s="36">
        <f t="shared" si="4"/>
        <v>-0.44199999999999307</v>
      </c>
      <c r="E39" s="52" t="s">
        <v>127</v>
      </c>
      <c r="F39" s="53" t="str">
        <f t="shared" si="5"/>
        <v>Yes</v>
      </c>
    </row>
    <row r="40" spans="1:30" ht="12.75" customHeight="1">
      <c r="A40" s="37" t="s">
        <v>112</v>
      </c>
      <c r="B40" s="67">
        <v>97.55</v>
      </c>
      <c r="C40" s="67">
        <v>98.454999999999998</v>
      </c>
      <c r="D40" s="36">
        <f t="shared" si="4"/>
        <v>0.92772936955407603</v>
      </c>
      <c r="E40" s="52" t="s">
        <v>127</v>
      </c>
      <c r="F40" s="53" t="str">
        <f t="shared" si="5"/>
        <v>Yes</v>
      </c>
    </row>
    <row r="41" spans="1:30" ht="12.75" customHeight="1">
      <c r="A41" s="37" t="s">
        <v>32</v>
      </c>
      <c r="B41" s="67">
        <v>100</v>
      </c>
      <c r="C41" s="67">
        <v>99.558000000000007</v>
      </c>
      <c r="D41" s="36">
        <f t="shared" si="4"/>
        <v>-0.44199999999999307</v>
      </c>
      <c r="E41" s="52" t="s">
        <v>127</v>
      </c>
      <c r="F41" s="53" t="str">
        <f t="shared" si="5"/>
        <v>Yes</v>
      </c>
    </row>
    <row r="42" spans="1:30" ht="12.75" customHeight="1">
      <c r="A42" s="37" t="s">
        <v>33</v>
      </c>
      <c r="B42" s="67">
        <v>99.108999999999995</v>
      </c>
      <c r="C42" s="67">
        <v>98.674999999999997</v>
      </c>
      <c r="D42" s="36">
        <f t="shared" si="4"/>
        <v>-0.43790170418427943</v>
      </c>
      <c r="E42" s="52" t="s">
        <v>127</v>
      </c>
      <c r="F42" s="53" t="str">
        <f t="shared" si="5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4"/>
        <v>Div by 0</v>
      </c>
      <c r="E43" s="52" t="s">
        <v>127</v>
      </c>
      <c r="F43" s="53" t="str">
        <f t="shared" si="5"/>
        <v>N/A</v>
      </c>
    </row>
    <row r="44" spans="1:30" ht="12.75" customHeight="1">
      <c r="A44" s="37" t="s">
        <v>35</v>
      </c>
      <c r="B44" s="67">
        <v>100</v>
      </c>
      <c r="C44" s="67">
        <v>99.558000000000007</v>
      </c>
      <c r="D44" s="36">
        <f t="shared" si="4"/>
        <v>-0.44199999999999307</v>
      </c>
      <c r="E44" s="52" t="s">
        <v>127</v>
      </c>
      <c r="F44" s="53" t="str">
        <f t="shared" si="5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s="18" customFormat="1" ht="12.75" customHeight="1">
      <c r="A46" s="38" t="s">
        <v>108</v>
      </c>
      <c r="B46" s="64">
        <v>0</v>
      </c>
      <c r="C46" s="64">
        <v>0</v>
      </c>
      <c r="D46" s="36" t="str">
        <f t="shared" ref="D46" si="6">IFERROR((C46-B46)*100/B46,"Div by 0")</f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445</v>
      </c>
      <c r="C48" s="64">
        <v>447</v>
      </c>
      <c r="D48" s="36">
        <f t="shared" ref="D48:D80" si="7">IFERROR((C48-B48)*100/B48,"Div by 0")</f>
        <v>0.449438202247191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4.4939999999999998</v>
      </c>
      <c r="C49" s="67">
        <v>0</v>
      </c>
      <c r="D49" s="36">
        <f t="shared" si="7"/>
        <v>-100</v>
      </c>
      <c r="E49" s="52" t="s">
        <v>127</v>
      </c>
      <c r="F49" s="53" t="str">
        <f t="shared" ref="F49:F80" si="8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4.2699999999999996</v>
      </c>
      <c r="C50" s="71">
        <v>0</v>
      </c>
      <c r="D50" s="36">
        <f t="shared" si="7"/>
        <v>-100</v>
      </c>
      <c r="E50" s="52" t="s">
        <v>127</v>
      </c>
      <c r="F50" s="53" t="str">
        <f t="shared" si="8"/>
        <v>Yes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7"/>
        <v>Div by 0</v>
      </c>
      <c r="E51" s="52" t="s">
        <v>127</v>
      </c>
      <c r="F51" s="53" t="str">
        <f t="shared" si="8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3" t="str">
        <f t="shared" si="8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3" t="str">
        <f t="shared" si="8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3" t="str">
        <f t="shared" si="8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3" t="str">
        <f t="shared" si="8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3" t="str">
        <f t="shared" si="8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3" t="str">
        <f t="shared" si="8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3" t="str">
        <f t="shared" si="8"/>
        <v>N/A</v>
      </c>
    </row>
    <row r="59" spans="1:6" ht="12.75" customHeight="1">
      <c r="A59" s="37" t="s">
        <v>45</v>
      </c>
      <c r="B59" s="67">
        <v>0.22500000000000001</v>
      </c>
      <c r="C59" s="67">
        <v>0</v>
      </c>
      <c r="D59" s="36">
        <f t="shared" si="7"/>
        <v>-100</v>
      </c>
      <c r="E59" s="52" t="s">
        <v>127</v>
      </c>
      <c r="F59" s="53" t="str">
        <f t="shared" si="8"/>
        <v>Yes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3" t="str">
        <f t="shared" si="8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3" t="str">
        <f t="shared" si="8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3" t="str">
        <f t="shared" si="8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3" t="str">
        <f t="shared" si="8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3" t="str">
        <f t="shared" si="8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3" t="str">
        <f t="shared" si="8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3" t="str">
        <f t="shared" si="8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3" t="str">
        <f t="shared" si="8"/>
        <v>N/A</v>
      </c>
    </row>
    <row r="68" spans="1:6" ht="12.75" customHeight="1">
      <c r="A68" s="37" t="s">
        <v>48</v>
      </c>
      <c r="B68" s="67">
        <v>95.506</v>
      </c>
      <c r="C68" s="67">
        <v>100</v>
      </c>
      <c r="D68" s="36">
        <f t="shared" si="7"/>
        <v>4.7054635310870516</v>
      </c>
      <c r="E68" s="52" t="s">
        <v>127</v>
      </c>
      <c r="F68" s="53" t="str">
        <f t="shared" si="8"/>
        <v>Yes</v>
      </c>
    </row>
    <row r="69" spans="1:6" ht="12.75" customHeight="1">
      <c r="A69" s="37" t="s">
        <v>49</v>
      </c>
      <c r="B69" s="67">
        <v>0.44900000000000001</v>
      </c>
      <c r="C69" s="67">
        <v>0.89500000000000002</v>
      </c>
      <c r="D69" s="36">
        <f t="shared" si="7"/>
        <v>99.331848552338528</v>
      </c>
      <c r="E69" s="52" t="s">
        <v>127</v>
      </c>
      <c r="F69" s="53" t="str">
        <f t="shared" si="8"/>
        <v>Yes</v>
      </c>
    </row>
    <row r="70" spans="1:6" ht="12.75" customHeight="1">
      <c r="A70" s="37" t="s">
        <v>50</v>
      </c>
      <c r="B70" s="67">
        <v>0.44900000000000001</v>
      </c>
      <c r="C70" s="67">
        <v>0</v>
      </c>
      <c r="D70" s="36">
        <f t="shared" si="7"/>
        <v>-100</v>
      </c>
      <c r="E70" s="52" t="s">
        <v>127</v>
      </c>
      <c r="F70" s="53" t="str">
        <f t="shared" si="8"/>
        <v>Yes</v>
      </c>
    </row>
    <row r="71" spans="1:6" ht="12.75" customHeight="1">
      <c r="A71" s="37" t="s">
        <v>51</v>
      </c>
      <c r="B71" s="67">
        <v>4.944</v>
      </c>
      <c r="C71" s="67">
        <v>3.1320000000000001</v>
      </c>
      <c r="D71" s="36">
        <f t="shared" si="7"/>
        <v>-36.650485436893199</v>
      </c>
      <c r="E71" s="52" t="s">
        <v>127</v>
      </c>
      <c r="F71" s="53" t="str">
        <f t="shared" si="8"/>
        <v>Yes</v>
      </c>
    </row>
    <row r="72" spans="1:6" ht="12.75" customHeight="1">
      <c r="A72" s="37" t="s">
        <v>52</v>
      </c>
      <c r="B72" s="67">
        <v>1.3480000000000001</v>
      </c>
      <c r="C72" s="67">
        <v>2.6850000000000001</v>
      </c>
      <c r="D72" s="36">
        <f t="shared" si="7"/>
        <v>99.183976261127583</v>
      </c>
      <c r="E72" s="52" t="s">
        <v>127</v>
      </c>
      <c r="F72" s="53" t="str">
        <f t="shared" si="8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7"/>
        <v>Div by 0</v>
      </c>
      <c r="E73" s="52" t="s">
        <v>127</v>
      </c>
      <c r="F73" s="53" t="str">
        <f t="shared" si="8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3" t="str">
        <f t="shared" si="8"/>
        <v>N/A</v>
      </c>
    </row>
    <row r="75" spans="1:6" ht="12.75" customHeight="1">
      <c r="A75" s="37" t="s">
        <v>55</v>
      </c>
      <c r="B75" s="67">
        <v>85.617999999999995</v>
      </c>
      <c r="C75" s="67">
        <v>92.17</v>
      </c>
      <c r="D75" s="36">
        <f t="shared" si="7"/>
        <v>7.6525964166413694</v>
      </c>
      <c r="E75" s="52" t="s">
        <v>127</v>
      </c>
      <c r="F75" s="53" t="str">
        <f t="shared" si="8"/>
        <v>Yes</v>
      </c>
    </row>
    <row r="76" spans="1:6" ht="12.75" customHeight="1">
      <c r="A76" s="37" t="s">
        <v>56</v>
      </c>
      <c r="B76" s="67">
        <v>2.472</v>
      </c>
      <c r="C76" s="67">
        <v>1.119</v>
      </c>
      <c r="D76" s="36">
        <f t="shared" si="7"/>
        <v>-54.733009708737868</v>
      </c>
      <c r="E76" s="52" t="s">
        <v>127</v>
      </c>
      <c r="F76" s="53" t="str">
        <f t="shared" si="8"/>
        <v>Yes</v>
      </c>
    </row>
    <row r="77" spans="1:6" ht="12.75" customHeight="1">
      <c r="A77" s="37" t="s">
        <v>57</v>
      </c>
      <c r="B77" s="67">
        <v>0.22500000000000001</v>
      </c>
      <c r="C77" s="67">
        <v>0</v>
      </c>
      <c r="D77" s="36">
        <f t="shared" si="7"/>
        <v>-100</v>
      </c>
      <c r="E77" s="52" t="s">
        <v>127</v>
      </c>
      <c r="F77" s="53" t="str">
        <f t="shared" si="8"/>
        <v>Yes</v>
      </c>
    </row>
    <row r="78" spans="1:6" ht="12.75" customHeight="1">
      <c r="A78" s="37" t="s">
        <v>58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3" t="str">
        <f t="shared" si="8"/>
        <v>N/A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7"/>
        <v>Div by 0</v>
      </c>
      <c r="E79" s="52" t="s">
        <v>127</v>
      </c>
      <c r="F79" s="53" t="str">
        <f t="shared" si="8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7"/>
        <v>Div by 0</v>
      </c>
      <c r="E80" s="52" t="s">
        <v>128</v>
      </c>
      <c r="F80" s="53" t="str">
        <f t="shared" si="8"/>
        <v>N/A</v>
      </c>
    </row>
    <row r="81" spans="1:30" s="5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9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67">
        <v>0</v>
      </c>
      <c r="D83" s="36" t="str">
        <f t="shared" si="9"/>
        <v>Div by 0</v>
      </c>
      <c r="E83" s="52" t="s">
        <v>127</v>
      </c>
      <c r="F83" s="53" t="str">
        <f t="shared" ref="F83:F85" si="10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9"/>
        <v>Div by 0</v>
      </c>
      <c r="E84" s="52" t="s">
        <v>127</v>
      </c>
      <c r="F84" s="53" t="str">
        <f t="shared" si="10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9"/>
        <v>Div by 0</v>
      </c>
      <c r="E85" s="52" t="s">
        <v>128</v>
      </c>
      <c r="F85" s="53" t="str">
        <f t="shared" si="10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449</v>
      </c>
      <c r="C87" s="64">
        <v>451</v>
      </c>
      <c r="D87" s="36">
        <f t="shared" ref="D87:D90" si="11">IFERROR((C87-B87)*100/B87,"Div by 0")</f>
        <v>0.44543429844097998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12.472</v>
      </c>
      <c r="C88" s="67">
        <v>12.86</v>
      </c>
      <c r="D88" s="36">
        <f t="shared" si="11"/>
        <v>3.1109685695958942</v>
      </c>
      <c r="E88" s="52" t="s">
        <v>127</v>
      </c>
      <c r="F88" s="53" t="str">
        <f t="shared" ref="F88:F90" si="12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62.584000000000003</v>
      </c>
      <c r="C89" s="67">
        <v>66.741</v>
      </c>
      <c r="D89" s="36">
        <f t="shared" si="11"/>
        <v>6.6422727853764485</v>
      </c>
      <c r="E89" s="52" t="s">
        <v>127</v>
      </c>
      <c r="F89" s="53" t="str">
        <f t="shared" si="12"/>
        <v>Yes</v>
      </c>
    </row>
    <row r="90" spans="1:30" ht="12.75" customHeight="1">
      <c r="A90" s="37" t="s">
        <v>64</v>
      </c>
      <c r="B90" s="67">
        <v>24.943999999999999</v>
      </c>
      <c r="C90" s="67">
        <v>20.399000000000001</v>
      </c>
      <c r="D90" s="36">
        <f t="shared" si="11"/>
        <v>-18.220814624759456</v>
      </c>
      <c r="E90" s="52" t="s">
        <v>128</v>
      </c>
      <c r="F90" s="53" t="str">
        <f t="shared" si="12"/>
        <v>N/A</v>
      </c>
    </row>
    <row r="91" spans="1:30">
      <c r="A91" s="25" t="s">
        <v>124</v>
      </c>
      <c r="B91" s="28"/>
      <c r="C91" s="26"/>
      <c r="D91" s="27"/>
    </row>
    <row r="92" spans="1:30" s="18" customFormat="1" ht="48" customHeight="1">
      <c r="A92" s="75" t="s">
        <v>129</v>
      </c>
      <c r="B92" s="76"/>
      <c r="C92" s="76"/>
      <c r="D92" s="76"/>
      <c r="E92" s="76"/>
      <c r="F92" s="76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</row>
    <row r="93" spans="1:30">
      <c r="A93" s="29"/>
      <c r="B93" s="28"/>
      <c r="C93" s="26"/>
      <c r="D93" s="27"/>
    </row>
    <row r="94" spans="1:30">
      <c r="A94" s="29"/>
      <c r="B94" s="28"/>
      <c r="C94" s="26"/>
      <c r="D94" s="27"/>
    </row>
    <row r="95" spans="1:30">
      <c r="A95" s="29"/>
      <c r="B95" s="28"/>
      <c r="C95" s="26"/>
      <c r="D95" s="27"/>
    </row>
    <row r="96" spans="1:30">
      <c r="A96" s="29"/>
      <c r="B96" s="28"/>
      <c r="C96" s="26"/>
      <c r="D96" s="27"/>
    </row>
    <row r="97" spans="1:4">
      <c r="A97" s="29"/>
      <c r="B97" s="28"/>
      <c r="C97" s="26"/>
      <c r="D97" s="27"/>
    </row>
    <row r="98" spans="1:4">
      <c r="A98" s="29"/>
      <c r="B98" s="28"/>
      <c r="C98" s="26"/>
      <c r="D98" s="27"/>
    </row>
    <row r="99" spans="1:4">
      <c r="A99" s="29"/>
      <c r="B99" s="28"/>
      <c r="C99" s="26"/>
      <c r="D99" s="27"/>
    </row>
    <row r="100" spans="1:4">
      <c r="A100" s="29"/>
      <c r="B100" s="28"/>
      <c r="C100" s="26"/>
      <c r="D100" s="27"/>
    </row>
    <row r="101" spans="1:4">
      <c r="A101" s="29"/>
      <c r="B101" s="28"/>
      <c r="C101" s="26"/>
      <c r="D101" s="27"/>
    </row>
    <row r="102" spans="1:4">
      <c r="A102" s="29"/>
      <c r="B102" s="28"/>
      <c r="C102" s="26"/>
      <c r="D102" s="27"/>
    </row>
    <row r="103" spans="1:4">
      <c r="A103" s="29"/>
      <c r="B103" s="28"/>
      <c r="C103" s="26"/>
      <c r="D103" s="27"/>
    </row>
    <row r="104" spans="1:4">
      <c r="A104" s="29"/>
      <c r="B104" s="28"/>
      <c r="C104" s="26"/>
      <c r="D104" s="27"/>
    </row>
    <row r="105" spans="1:4">
      <c r="A105" s="29"/>
      <c r="B105" s="28"/>
      <c r="C105" s="26"/>
      <c r="D105" s="27"/>
    </row>
    <row r="106" spans="1:4">
      <c r="A106" s="29"/>
      <c r="B106" s="28"/>
      <c r="C106" s="26"/>
      <c r="D106" s="27"/>
    </row>
    <row r="107" spans="1:4">
      <c r="A107" s="29"/>
      <c r="B107" s="28"/>
      <c r="C107" s="26"/>
      <c r="D107" s="27"/>
    </row>
    <row r="108" spans="1:4">
      <c r="A108" s="29"/>
      <c r="B108" s="28"/>
      <c r="C108" s="26"/>
      <c r="D108" s="27"/>
    </row>
    <row r="109" spans="1:4">
      <c r="A109" s="29"/>
      <c r="B109" s="28"/>
      <c r="C109" s="26"/>
      <c r="D109" s="27"/>
    </row>
    <row r="110" spans="1:4">
      <c r="A110" s="29"/>
      <c r="B110" s="28"/>
      <c r="C110" s="26"/>
      <c r="D110" s="27"/>
    </row>
    <row r="111" spans="1:4">
      <c r="A111" s="29"/>
      <c r="B111" s="28"/>
      <c r="C111" s="26"/>
      <c r="D111" s="27"/>
    </row>
    <row r="112" spans="1:4">
      <c r="A112" s="29"/>
      <c r="B112" s="28"/>
      <c r="C112" s="26"/>
      <c r="D112" s="27"/>
    </row>
    <row r="113" spans="1:4">
      <c r="A113" s="29"/>
      <c r="B113" s="28"/>
      <c r="C113" s="26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tabSelected="1"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120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39822</v>
      </c>
      <c r="C7" s="64">
        <v>43901</v>
      </c>
      <c r="D7" s="36">
        <f t="shared" ref="D7:D18" si="0">IFERROR((C7-B7)*100/B7,"Div by 0")</f>
        <v>10.243081713625633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13</v>
      </c>
      <c r="C8" s="67">
        <v>11.679</v>
      </c>
      <c r="D8" s="36">
        <f t="shared" si="0"/>
        <v>-10.161538461538459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48.523000000000003</v>
      </c>
      <c r="C9" s="67">
        <v>47.32</v>
      </c>
      <c r="D9" s="36">
        <f t="shared" si="0"/>
        <v>-2.4792366506605172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51.478999999999999</v>
      </c>
      <c r="C10" s="67">
        <v>52.68</v>
      </c>
      <c r="D10" s="36">
        <f t="shared" si="0"/>
        <v>2.332990151323842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0.46</v>
      </c>
      <c r="C11" s="67">
        <v>0.317</v>
      </c>
      <c r="D11" s="36">
        <f t="shared" si="0"/>
        <v>-31.086956521739129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0.04</v>
      </c>
      <c r="C12" s="67">
        <v>7.0999999999999994E-2</v>
      </c>
      <c r="D12" s="36">
        <f t="shared" si="0"/>
        <v>77.499999999999972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60.685000000000002</v>
      </c>
      <c r="C13" s="67">
        <v>59.368000000000002</v>
      </c>
      <c r="D13" s="36">
        <f t="shared" si="0"/>
        <v>-2.1702232841723657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97.102000000000004</v>
      </c>
      <c r="C14" s="67">
        <v>97.355000000000004</v>
      </c>
      <c r="D14" s="36">
        <f t="shared" si="0"/>
        <v>0.26055076105538516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96.501999999999995</v>
      </c>
      <c r="C15" s="67">
        <v>97.155000000000001</v>
      </c>
      <c r="D15" s="36">
        <f t="shared" si="0"/>
        <v>0.67666991357692674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1194.403</v>
      </c>
      <c r="C17" s="67">
        <v>1233.942</v>
      </c>
      <c r="D17" s="36">
        <f t="shared" si="0"/>
        <v>3.3103567221448698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191.495</v>
      </c>
      <c r="C18" s="67">
        <v>193.37299999999999</v>
      </c>
      <c r="D18" s="36">
        <f t="shared" si="0"/>
        <v>0.9807044570354243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38668</v>
      </c>
      <c r="C20" s="64">
        <v>42740</v>
      </c>
      <c r="D20" s="36">
        <f t="shared" ref="D20:D23" si="2">IFERROR((C20-B20)*100/B20,"Div by 0")</f>
        <v>10.530671356160132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96.614999999999995</v>
      </c>
      <c r="C21" s="67">
        <v>97.295000000000002</v>
      </c>
      <c r="D21" s="36">
        <f t="shared" si="2"/>
        <v>0.7038244578999191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3.3849999999999998</v>
      </c>
      <c r="C22" s="67">
        <v>2.7050000000000001</v>
      </c>
      <c r="D22" s="36">
        <f t="shared" si="2"/>
        <v>-20.088626292466756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38429</v>
      </c>
      <c r="C25" s="64">
        <v>42652</v>
      </c>
      <c r="D25" s="36">
        <f t="shared" ref="D25:D45" si="4">IFERROR((C25-B25)*100/B25,"Div by 0")</f>
        <v>10.989096775872389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96.593999999999994</v>
      </c>
      <c r="C26" s="67">
        <v>97.29</v>
      </c>
      <c r="D26" s="36">
        <f t="shared" si="4"/>
        <v>0.720541648549612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3.4060000000000001</v>
      </c>
      <c r="C27" s="67">
        <v>2.7080000000000002</v>
      </c>
      <c r="D27" s="36">
        <f t="shared" si="4"/>
        <v>-20.493247210804462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</v>
      </c>
      <c r="C28" s="67">
        <v>2E-3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34.279000000000003</v>
      </c>
      <c r="C29" s="67">
        <v>34.542000000000002</v>
      </c>
      <c r="D29" s="36">
        <f t="shared" si="4"/>
        <v>0.76723358324337965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85.152000000000001</v>
      </c>
      <c r="C30" s="67">
        <v>84.953000000000003</v>
      </c>
      <c r="D30" s="36">
        <f t="shared" si="4"/>
        <v>-0.23369973694099735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63.222999999999999</v>
      </c>
      <c r="C31" s="67">
        <v>62.796999999999997</v>
      </c>
      <c r="D31" s="36">
        <f t="shared" si="4"/>
        <v>-0.67380541891400592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85.152000000000001</v>
      </c>
      <c r="C32" s="67">
        <v>84.953000000000003</v>
      </c>
      <c r="D32" s="36">
        <f t="shared" si="4"/>
        <v>-0.23369973694099735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1.6319999999999999</v>
      </c>
      <c r="C33" s="67">
        <v>1.5469999999999999</v>
      </c>
      <c r="D33" s="36">
        <f t="shared" si="4"/>
        <v>-5.2083333333333313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48.747</v>
      </c>
      <c r="C34" s="67">
        <v>46.279000000000003</v>
      </c>
      <c r="D34" s="36">
        <f t="shared" si="4"/>
        <v>-5.0628756641434274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36.405000000000001</v>
      </c>
      <c r="C35" s="67">
        <v>38.673000000000002</v>
      </c>
      <c r="D35" s="36">
        <f t="shared" si="4"/>
        <v>6.2299134734239816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82.075999999999993</v>
      </c>
      <c r="C36" s="67">
        <v>81.525000000000006</v>
      </c>
      <c r="D36" s="36">
        <f t="shared" si="4"/>
        <v>-0.67132901213507945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14.848000000000001</v>
      </c>
      <c r="C37" s="67">
        <v>14.7</v>
      </c>
      <c r="D37" s="36">
        <f t="shared" si="4"/>
        <v>-0.99676724137932016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99.653000000000006</v>
      </c>
      <c r="D38" s="36">
        <f t="shared" si="4"/>
        <v>-0.3469999999999942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99.653000000000006</v>
      </c>
      <c r="D39" s="36">
        <f t="shared" si="4"/>
        <v>-0.3469999999999942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99.653000000000006</v>
      </c>
      <c r="D40" s="36">
        <f t="shared" si="4"/>
        <v>-0.3469999999999942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88.344999999999999</v>
      </c>
      <c r="C41" s="67">
        <v>87.433000000000007</v>
      </c>
      <c r="D41" s="36">
        <f t="shared" si="4"/>
        <v>-1.0323164865017738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99.653000000000006</v>
      </c>
      <c r="D42" s="36">
        <f t="shared" si="4"/>
        <v>-0.3469999999999942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99.198999999999998</v>
      </c>
      <c r="C43" s="67">
        <v>98.816000000000003</v>
      </c>
      <c r="D43" s="36">
        <f t="shared" si="4"/>
        <v>-0.38609260173993243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85.152000000000001</v>
      </c>
      <c r="C44" s="67">
        <v>84.953000000000003</v>
      </c>
      <c r="D44" s="36">
        <f t="shared" si="4"/>
        <v>-0.23369973694099735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14.848000000000001</v>
      </c>
      <c r="C45" s="67">
        <v>14.7</v>
      </c>
      <c r="D45" s="36">
        <f t="shared" si="4"/>
        <v>-0.99676724137932016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38171</v>
      </c>
      <c r="C49" s="64">
        <v>42147</v>
      </c>
      <c r="D49" s="36">
        <f t="shared" ref="D49:D81" si="7">IFERROR((C49-B49)*100/B49,"Div by 0")</f>
        <v>10.416284613973959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64.316000000000003</v>
      </c>
      <c r="C50" s="67">
        <v>89.501000000000005</v>
      </c>
      <c r="D50" s="36">
        <f t="shared" si="7"/>
        <v>39.158218794701163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No</v>
      </c>
    </row>
    <row r="51" spans="1:6" ht="12.75" customHeight="1">
      <c r="A51" s="37" t="s">
        <v>37</v>
      </c>
      <c r="B51" s="71">
        <v>41.002000000000002</v>
      </c>
      <c r="C51" s="71">
        <v>56.087000000000003</v>
      </c>
      <c r="D51" s="36">
        <f t="shared" si="7"/>
        <v>36.790888249353685</v>
      </c>
      <c r="E51" s="52" t="s">
        <v>127</v>
      </c>
      <c r="F51" s="52" t="str">
        <f t="shared" si="8"/>
        <v>No</v>
      </c>
    </row>
    <row r="52" spans="1:6" ht="12.75" customHeight="1">
      <c r="A52" s="37" t="s">
        <v>86</v>
      </c>
      <c r="B52" s="67">
        <v>2.2370000000000001</v>
      </c>
      <c r="C52" s="67">
        <v>4.1500000000000004</v>
      </c>
      <c r="D52" s="36">
        <f t="shared" si="7"/>
        <v>85.516316495306214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7.0999999999999994E-2</v>
      </c>
      <c r="C53" s="67">
        <v>0.121</v>
      </c>
      <c r="D53" s="36">
        <f t="shared" si="7"/>
        <v>70.422535211267615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3.754</v>
      </c>
      <c r="C54" s="67">
        <v>4.4059999999999997</v>
      </c>
      <c r="D54" s="36">
        <f t="shared" si="7"/>
        <v>17.368140649973355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5.0000000000000001E-3</v>
      </c>
      <c r="C55" s="67">
        <v>1.4E-2</v>
      </c>
      <c r="D55" s="36">
        <f t="shared" si="7"/>
        <v>180.00000000000003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4.4999999999999998E-2</v>
      </c>
      <c r="C56" s="67">
        <v>0.05</v>
      </c>
      <c r="D56" s="36">
        <f t="shared" si="7"/>
        <v>11.111111111111121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1.462</v>
      </c>
      <c r="C57" s="67">
        <v>1.5780000000000001</v>
      </c>
      <c r="D57" s="36">
        <f t="shared" si="7"/>
        <v>7.9343365253078044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0.92700000000000005</v>
      </c>
      <c r="C58" s="67">
        <v>1.7869999999999999</v>
      </c>
      <c r="D58" s="36">
        <f t="shared" si="7"/>
        <v>92.772384034519931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2.9000000000000001E-2</v>
      </c>
      <c r="C59" s="67">
        <v>1.7000000000000001E-2</v>
      </c>
      <c r="D59" s="36">
        <f t="shared" si="7"/>
        <v>-41.37931034482758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1.857</v>
      </c>
      <c r="C60" s="67">
        <v>3.0510000000000002</v>
      </c>
      <c r="D60" s="36">
        <f t="shared" si="7"/>
        <v>64.297253634895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3.6999999999999998E-2</v>
      </c>
      <c r="C61" s="67">
        <v>5.1999999999999998E-2</v>
      </c>
      <c r="D61" s="36">
        <f t="shared" si="7"/>
        <v>40.54054054054054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7.38</v>
      </c>
      <c r="C62" s="67">
        <v>12.582000000000001</v>
      </c>
      <c r="D62" s="36">
        <f t="shared" si="7"/>
        <v>70.487804878048792</v>
      </c>
      <c r="E62" s="52" t="s">
        <v>127</v>
      </c>
      <c r="F62" s="52" t="str">
        <f t="shared" si="8"/>
        <v>No</v>
      </c>
    </row>
    <row r="63" spans="1:6" ht="12.75" customHeight="1">
      <c r="A63" s="37" t="s">
        <v>88</v>
      </c>
      <c r="B63" s="67">
        <v>0.51600000000000001</v>
      </c>
      <c r="C63" s="67">
        <v>0.77600000000000002</v>
      </c>
      <c r="D63" s="36">
        <f t="shared" si="7"/>
        <v>50.387596899224803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1.5329999999999999</v>
      </c>
      <c r="C64" s="67">
        <v>2.2709999999999999</v>
      </c>
      <c r="D64" s="36">
        <f t="shared" si="7"/>
        <v>48.140900195694719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1.3280000000000001</v>
      </c>
      <c r="C65" s="67">
        <v>2.0289999999999999</v>
      </c>
      <c r="D65" s="36">
        <f t="shared" si="7"/>
        <v>52.786144578313234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0.22800000000000001</v>
      </c>
      <c r="C66" s="67">
        <v>0.45600000000000002</v>
      </c>
      <c r="D66" s="36">
        <f t="shared" si="7"/>
        <v>100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8.5999999999999993E-2</v>
      </c>
      <c r="C67" s="67">
        <v>7.5999999999999998E-2</v>
      </c>
      <c r="D67" s="36">
        <f t="shared" si="7"/>
        <v>-11.627906976744182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1.8180000000000001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35.683999999999997</v>
      </c>
      <c r="C69" s="67">
        <v>10.499000000000001</v>
      </c>
      <c r="D69" s="36">
        <f t="shared" si="7"/>
        <v>-70.577850016814253</v>
      </c>
      <c r="E69" s="52" t="s">
        <v>127</v>
      </c>
      <c r="F69" s="52" t="str">
        <f t="shared" si="8"/>
        <v>No</v>
      </c>
    </row>
    <row r="70" spans="1:6" ht="12.75" customHeight="1">
      <c r="A70" s="37" t="s">
        <v>49</v>
      </c>
      <c r="B70" s="67">
        <v>2.601</v>
      </c>
      <c r="C70" s="67">
        <v>1.4350000000000001</v>
      </c>
      <c r="D70" s="36">
        <f t="shared" si="7"/>
        <v>-44.828911956939635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1.8180000000000001</v>
      </c>
      <c r="C71" s="67">
        <v>1.395</v>
      </c>
      <c r="D71" s="36">
        <f t="shared" si="7"/>
        <v>-23.267326732673268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2.5999999999999999E-2</v>
      </c>
      <c r="C72" s="67">
        <v>1.2E-2</v>
      </c>
      <c r="D72" s="36">
        <f t="shared" si="7"/>
        <v>-53.846153846153847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23.602</v>
      </c>
      <c r="C73" s="67">
        <v>0.64300000000000002</v>
      </c>
      <c r="D73" s="36">
        <f t="shared" si="7"/>
        <v>-97.275654605541902</v>
      </c>
      <c r="E73" s="52" t="s">
        <v>127</v>
      </c>
      <c r="F73" s="52" t="str">
        <f t="shared" si="8"/>
        <v>No</v>
      </c>
    </row>
    <row r="74" spans="1:6" ht="12.75" customHeight="1">
      <c r="A74" s="37" t="s">
        <v>53</v>
      </c>
      <c r="B74" s="67">
        <v>0.40300000000000002</v>
      </c>
      <c r="C74" s="67">
        <v>0.41299999999999998</v>
      </c>
      <c r="D74" s="36">
        <f t="shared" si="7"/>
        <v>2.48138957816376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3.4000000000000002E-2</v>
      </c>
      <c r="C75" s="67">
        <v>6.6000000000000003E-2</v>
      </c>
      <c r="D75" s="36">
        <f t="shared" si="7"/>
        <v>94.117647058823522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0.66300000000000003</v>
      </c>
      <c r="C76" s="67">
        <v>0.64300000000000002</v>
      </c>
      <c r="D76" s="36">
        <f t="shared" si="7"/>
        <v>-3.0165912518853721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0.46600000000000003</v>
      </c>
      <c r="C77" s="67">
        <v>0.32700000000000001</v>
      </c>
      <c r="D77" s="36">
        <f t="shared" si="7"/>
        <v>-29.828326180257513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7.0999999999999994E-2</v>
      </c>
      <c r="C78" s="67">
        <v>5.1999999999999998E-2</v>
      </c>
      <c r="D78" s="36">
        <f t="shared" si="7"/>
        <v>-26.760563380281688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5.2549999999999999</v>
      </c>
      <c r="C79" s="67">
        <v>4.774</v>
      </c>
      <c r="D79" s="36">
        <f t="shared" si="7"/>
        <v>-9.1531874405328235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0.74399999999999999</v>
      </c>
      <c r="C80" s="67">
        <v>0.73799999999999999</v>
      </c>
      <c r="D80" s="36">
        <f t="shared" si="7"/>
        <v>-0.80645161290322653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32723</v>
      </c>
      <c r="C83" s="64">
        <v>36234</v>
      </c>
      <c r="D83" s="36">
        <f t="shared" ref="D83:D86" si="9">IFERROR((C83-B83)*100/B83,"Div by 0")</f>
        <v>10.729456345689576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13.926</v>
      </c>
      <c r="C84" s="67">
        <v>15.048999999999999</v>
      </c>
      <c r="D84" s="36">
        <f t="shared" si="9"/>
        <v>8.0640528507827032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78.430999999999997</v>
      </c>
      <c r="C85" s="67">
        <v>80.143000000000001</v>
      </c>
      <c r="D85" s="36">
        <f t="shared" si="9"/>
        <v>2.1828103683492541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7.6429999999999998</v>
      </c>
      <c r="C86" s="67">
        <v>4.8079999999999998</v>
      </c>
      <c r="D86" s="36">
        <f t="shared" si="9"/>
        <v>-37.092764621222031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5706</v>
      </c>
      <c r="C88" s="64">
        <v>6270</v>
      </c>
      <c r="D88" s="36">
        <f t="shared" ref="D88:D91" si="11">IFERROR((C88-B88)*100/B88,"Div by 0")</f>
        <v>9.8843322818086232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13.67</v>
      </c>
      <c r="C89" s="67">
        <v>14.051</v>
      </c>
      <c r="D89" s="36">
        <f t="shared" si="11"/>
        <v>2.7871250914411134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62.338000000000001</v>
      </c>
      <c r="C90" s="67">
        <v>66.171999999999997</v>
      </c>
      <c r="D90" s="36">
        <f t="shared" si="11"/>
        <v>6.150341685649197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23.992000000000001</v>
      </c>
      <c r="C91" s="67">
        <v>19.777000000000001</v>
      </c>
      <c r="D91" s="36">
        <f t="shared" si="11"/>
        <v>-17.568356118706234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117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7666</v>
      </c>
      <c r="C7" s="64">
        <v>8028</v>
      </c>
      <c r="D7" s="36">
        <f t="shared" ref="D7:D18" si="0">IFERROR((C7-B7)*100/B7,"Div by 0")</f>
        <v>4.7221497521523608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67.519000000000005</v>
      </c>
      <c r="C9" s="67">
        <v>63.863999999999997</v>
      </c>
      <c r="D9" s="36">
        <f t="shared" si="0"/>
        <v>-5.4132910736237321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2.5999999999999999E-2</v>
      </c>
      <c r="C10" s="67">
        <v>0</v>
      </c>
      <c r="D10" s="36">
        <f t="shared" si="0"/>
        <v>-100.00000000000001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2.3220000000000001</v>
      </c>
      <c r="C11" s="67">
        <v>2.504</v>
      </c>
      <c r="D11" s="36">
        <f t="shared" si="0"/>
        <v>7.8380706287683015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</v>
      </c>
      <c r="C12" s="67">
        <v>1.2E-2</v>
      </c>
      <c r="D12" s="36" t="str">
        <f t="shared" si="0"/>
        <v>Div by 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23.128</v>
      </c>
      <c r="C13" s="67">
        <v>20.652999999999999</v>
      </c>
      <c r="D13" s="36">
        <f t="shared" si="0"/>
        <v>-10.70131442407472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69.462999999999994</v>
      </c>
      <c r="C14" s="67">
        <v>68.498000000000005</v>
      </c>
      <c r="D14" s="36">
        <f t="shared" si="0"/>
        <v>-1.3892287980651417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69.305999999999997</v>
      </c>
      <c r="C15" s="67">
        <v>68.484999999999999</v>
      </c>
      <c r="D15" s="36">
        <f t="shared" si="0"/>
        <v>-1.1846016217932041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3386.1089999999999</v>
      </c>
      <c r="C17" s="67">
        <v>3849.732</v>
      </c>
      <c r="D17" s="36">
        <f t="shared" si="0"/>
        <v>13.691910095038288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417.11700000000002</v>
      </c>
      <c r="C18" s="67">
        <v>430.97</v>
      </c>
      <c r="D18" s="36">
        <f t="shared" si="0"/>
        <v>3.321130522131682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5325</v>
      </c>
      <c r="C20" s="64">
        <v>5499</v>
      </c>
      <c r="D20" s="36">
        <f t="shared" ref="D20:D23" si="2">IFERROR((C20-B20)*100/B20,"Div by 0")</f>
        <v>3.267605633802817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63.005000000000003</v>
      </c>
      <c r="C21" s="67">
        <v>64.866</v>
      </c>
      <c r="D21" s="36">
        <f t="shared" si="2"/>
        <v>2.9537338306483565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36.994999999999997</v>
      </c>
      <c r="C22" s="67">
        <v>35.134</v>
      </c>
      <c r="D22" s="36">
        <f t="shared" si="2"/>
        <v>-5.03040951479929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5313</v>
      </c>
      <c r="C25" s="64">
        <v>5498</v>
      </c>
      <c r="D25" s="36">
        <f t="shared" ref="D25:D45" si="4">IFERROR((C25-B25)*100/B25,"Div by 0")</f>
        <v>3.4820252211556562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62.920999999999999</v>
      </c>
      <c r="C26" s="67">
        <v>64.86</v>
      </c>
      <c r="D26" s="36">
        <f t="shared" si="4"/>
        <v>3.0816420590899702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37.079000000000001</v>
      </c>
      <c r="C27" s="67">
        <v>35.14</v>
      </c>
      <c r="D27" s="36">
        <f t="shared" si="4"/>
        <v>-5.2293751179913155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15.414999999999999</v>
      </c>
      <c r="C29" s="67">
        <v>13.023</v>
      </c>
      <c r="D29" s="36">
        <f t="shared" si="4"/>
        <v>-15.51735322737593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27.8</v>
      </c>
      <c r="C30" s="67">
        <v>24.209</v>
      </c>
      <c r="D30" s="36">
        <f t="shared" si="4"/>
        <v>-12.917266187050364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22.905999999999999</v>
      </c>
      <c r="C31" s="67">
        <v>19.643999999999998</v>
      </c>
      <c r="D31" s="36">
        <f t="shared" si="4"/>
        <v>-14.240810268052041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27.8</v>
      </c>
      <c r="C32" s="67">
        <v>24.209</v>
      </c>
      <c r="D32" s="36">
        <f t="shared" si="4"/>
        <v>-12.917266187050364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0.753</v>
      </c>
      <c r="C33" s="67">
        <v>0.67300000000000004</v>
      </c>
      <c r="D33" s="36">
        <f t="shared" si="4"/>
        <v>-10.624169986719783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17.824000000000002</v>
      </c>
      <c r="C34" s="67">
        <v>14.587</v>
      </c>
      <c r="D34" s="36">
        <f t="shared" si="4"/>
        <v>-18.160906642728911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9.9760000000000009</v>
      </c>
      <c r="C35" s="67">
        <v>9.6219999999999999</v>
      </c>
      <c r="D35" s="36">
        <f t="shared" si="4"/>
        <v>-3.5485164394547009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26.576000000000001</v>
      </c>
      <c r="C36" s="67">
        <v>22.881</v>
      </c>
      <c r="D36" s="36">
        <f t="shared" si="4"/>
        <v>-13.903521974714028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72.2</v>
      </c>
      <c r="C37" s="67">
        <v>75.427000000000007</v>
      </c>
      <c r="D37" s="36">
        <f t="shared" si="4"/>
        <v>4.4695290858725816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99.635999999999996</v>
      </c>
      <c r="D38" s="36">
        <f t="shared" si="4"/>
        <v>-0.36400000000000432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99.635999999999996</v>
      </c>
      <c r="D39" s="36">
        <f t="shared" si="4"/>
        <v>-0.36400000000000432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99.635999999999996</v>
      </c>
      <c r="D40" s="36">
        <f t="shared" si="4"/>
        <v>-0.36400000000000432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93.543999999999997</v>
      </c>
      <c r="C41" s="67">
        <v>93.07</v>
      </c>
      <c r="D41" s="36">
        <f t="shared" si="4"/>
        <v>-0.50671341828444771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99.635999999999996</v>
      </c>
      <c r="D42" s="36">
        <f t="shared" si="4"/>
        <v>-0.36400000000000432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98.418999999999997</v>
      </c>
      <c r="C43" s="67">
        <v>98.308000000000007</v>
      </c>
      <c r="D43" s="36">
        <f t="shared" si="4"/>
        <v>-0.11278310082401771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27.8</v>
      </c>
      <c r="C44" s="67">
        <v>24.209</v>
      </c>
      <c r="D44" s="36">
        <f t="shared" si="4"/>
        <v>-12.917266187050364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72.2</v>
      </c>
      <c r="C45" s="67">
        <v>75.427000000000007</v>
      </c>
      <c r="D45" s="36">
        <f t="shared" si="4"/>
        <v>4.4695290858725816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5231</v>
      </c>
      <c r="C49" s="64">
        <v>5405</v>
      </c>
      <c r="D49" s="36">
        <f t="shared" ref="D49:D81" si="7">IFERROR((C49-B49)*100/B49,"Div by 0")</f>
        <v>3.3263238386541771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45.938000000000002</v>
      </c>
      <c r="C50" s="67">
        <v>51.045000000000002</v>
      </c>
      <c r="D50" s="36">
        <f t="shared" si="7"/>
        <v>11.117157908485348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24.431000000000001</v>
      </c>
      <c r="C51" s="71">
        <v>26.271999999999998</v>
      </c>
      <c r="D51" s="36">
        <f t="shared" si="7"/>
        <v>7.5355081658548455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2.4279999999999999</v>
      </c>
      <c r="C52" s="67">
        <v>2.8119999999999998</v>
      </c>
      <c r="D52" s="36">
        <f t="shared" si="7"/>
        <v>15.815485996705103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0.191</v>
      </c>
      <c r="C53" s="67">
        <v>0.13</v>
      </c>
      <c r="D53" s="36">
        <f t="shared" si="7"/>
        <v>-31.937172774869108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6.0789999999999997</v>
      </c>
      <c r="C54" s="67">
        <v>7.1790000000000003</v>
      </c>
      <c r="D54" s="36">
        <f t="shared" si="7"/>
        <v>18.095081427866436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0.153</v>
      </c>
      <c r="C56" s="67">
        <v>3.6999999999999998E-2</v>
      </c>
      <c r="D56" s="36">
        <f t="shared" si="7"/>
        <v>-75.816993464052288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2.5619999999999998</v>
      </c>
      <c r="C57" s="67">
        <v>2.6829999999999998</v>
      </c>
      <c r="D57" s="36">
        <f t="shared" si="7"/>
        <v>4.7228727556596413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0.13400000000000001</v>
      </c>
      <c r="C58" s="67">
        <v>9.2999999999999999E-2</v>
      </c>
      <c r="D58" s="36">
        <f t="shared" si="7"/>
        <v>-30.597014925373138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7.5999999999999998E-2</v>
      </c>
      <c r="C59" s="67">
        <v>7.3999999999999996E-2</v>
      </c>
      <c r="D59" s="36">
        <f t="shared" si="7"/>
        <v>-2.6315789473684235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3.2879999999999998</v>
      </c>
      <c r="C60" s="67">
        <v>3.7559999999999998</v>
      </c>
      <c r="D60" s="36">
        <f t="shared" si="7"/>
        <v>14.233576642335766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0.115</v>
      </c>
      <c r="C61" s="67">
        <v>0.185</v>
      </c>
      <c r="D61" s="36">
        <f t="shared" si="7"/>
        <v>60.86956521739129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0.45900000000000002</v>
      </c>
      <c r="C62" s="67">
        <v>0.79600000000000004</v>
      </c>
      <c r="D62" s="36">
        <f t="shared" si="7"/>
        <v>73.420479302832248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1.2430000000000001</v>
      </c>
      <c r="C63" s="67">
        <v>1.4430000000000001</v>
      </c>
      <c r="D63" s="36">
        <f t="shared" si="7"/>
        <v>16.090104585679804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1.95</v>
      </c>
      <c r="C64" s="67">
        <v>2.2759999999999998</v>
      </c>
      <c r="D64" s="36">
        <f t="shared" si="7"/>
        <v>16.717948717948712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2.6379999999999999</v>
      </c>
      <c r="C65" s="67">
        <v>3.1819999999999999</v>
      </c>
      <c r="D65" s="36">
        <f t="shared" si="7"/>
        <v>20.621683093252468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3.7999999999999999E-2</v>
      </c>
      <c r="C66" s="67">
        <v>1.9E-2</v>
      </c>
      <c r="D66" s="36">
        <f t="shared" si="7"/>
        <v>-50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5.7000000000000002E-2</v>
      </c>
      <c r="C67" s="67">
        <v>0.111</v>
      </c>
      <c r="D67" s="36">
        <f t="shared" si="7"/>
        <v>94.736842105263165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9.6000000000000002E-2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54.061999999999998</v>
      </c>
      <c r="C69" s="67">
        <v>48.954999999999998</v>
      </c>
      <c r="D69" s="36">
        <f t="shared" si="7"/>
        <v>-9.4465613554807426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8.641</v>
      </c>
      <c r="C70" s="67">
        <v>8.4740000000000002</v>
      </c>
      <c r="D70" s="36">
        <f t="shared" si="7"/>
        <v>-1.9326466844115242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7.1879999999999997</v>
      </c>
      <c r="C71" s="67">
        <v>8.0670000000000002</v>
      </c>
      <c r="D71" s="36">
        <f t="shared" si="7"/>
        <v>12.228714524207019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1.9E-2</v>
      </c>
      <c r="C72" s="67">
        <v>1.9E-2</v>
      </c>
      <c r="D72" s="36">
        <f t="shared" si="7"/>
        <v>0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9.9979999999999993</v>
      </c>
      <c r="C73" s="67">
        <v>4.57</v>
      </c>
      <c r="D73" s="36">
        <f t="shared" si="7"/>
        <v>-54.290858171634326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1.357</v>
      </c>
      <c r="C74" s="67">
        <v>1.4430000000000001</v>
      </c>
      <c r="D74" s="36">
        <f t="shared" si="7"/>
        <v>6.337509211495953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0.13400000000000001</v>
      </c>
      <c r="C75" s="67">
        <v>0.25900000000000001</v>
      </c>
      <c r="D75" s="36">
        <f t="shared" si="7"/>
        <v>93.28358208955224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3.02</v>
      </c>
      <c r="C76" s="67">
        <v>3.09</v>
      </c>
      <c r="D76" s="36">
        <f t="shared" si="7"/>
        <v>2.3178807947019813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1.7969999999999999</v>
      </c>
      <c r="C77" s="67">
        <v>1.702</v>
      </c>
      <c r="D77" s="36">
        <f t="shared" si="7"/>
        <v>-5.2865887590428473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0.32500000000000001</v>
      </c>
      <c r="C78" s="67">
        <v>0.222</v>
      </c>
      <c r="D78" s="36">
        <f t="shared" si="7"/>
        <v>-31.692307692307693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18.754000000000001</v>
      </c>
      <c r="C79" s="67">
        <v>18.076000000000001</v>
      </c>
      <c r="D79" s="36">
        <f t="shared" si="7"/>
        <v>-3.6152287511997483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2.8290000000000002</v>
      </c>
      <c r="C80" s="67">
        <v>3.0339999999999998</v>
      </c>
      <c r="D80" s="36">
        <f t="shared" si="7"/>
        <v>7.2463768115941898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1477</v>
      </c>
      <c r="C83" s="64">
        <v>1331</v>
      </c>
      <c r="D83" s="36">
        <f t="shared" ref="D83:D86" si="9">IFERROR((C83-B83)*100/B83,"Div by 0")</f>
        <v>-9.8849018280297898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48.274000000000001</v>
      </c>
      <c r="C84" s="67">
        <v>51.915999999999997</v>
      </c>
      <c r="D84" s="36">
        <f t="shared" si="9"/>
        <v>7.5444338567344653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41.841999999999999</v>
      </c>
      <c r="C85" s="67">
        <v>40.872</v>
      </c>
      <c r="D85" s="36">
        <f t="shared" si="9"/>
        <v>-2.3182448257731441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9.8849999999999998</v>
      </c>
      <c r="C86" s="67">
        <v>7.2130000000000001</v>
      </c>
      <c r="D86" s="36">
        <f t="shared" si="9"/>
        <v>-27.030854830551341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3836</v>
      </c>
      <c r="C88" s="64">
        <v>4147</v>
      </c>
      <c r="D88" s="36">
        <f t="shared" ref="D88:D91" si="11">IFERROR((C88-B88)*100/B88,"Div by 0")</f>
        <v>8.1074035453597499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11.496</v>
      </c>
      <c r="C89" s="67">
        <v>11.792</v>
      </c>
      <c r="D89" s="36">
        <f t="shared" si="11"/>
        <v>2.5748086290883729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64.885000000000005</v>
      </c>
      <c r="C90" s="67">
        <v>68.387</v>
      </c>
      <c r="D90" s="36">
        <f t="shared" si="11"/>
        <v>5.3972412730214918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23.617999999999999</v>
      </c>
      <c r="C91" s="67">
        <v>19.821999999999999</v>
      </c>
      <c r="D91" s="36">
        <f t="shared" si="11"/>
        <v>-16.072487086120752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121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21075</v>
      </c>
      <c r="C7" s="64">
        <v>23096</v>
      </c>
      <c r="D7" s="36">
        <f t="shared" ref="D7:D18" si="0">IFERROR((C7-B7)*100/B7,"Div by 0")</f>
        <v>9.5895610913404514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4.0190000000000001</v>
      </c>
      <c r="C8" s="67">
        <v>3.7109999999999999</v>
      </c>
      <c r="D8" s="36">
        <f t="shared" si="0"/>
        <v>-7.6635979099278488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1.1439999999999999</v>
      </c>
      <c r="C9" s="67">
        <v>0.38500000000000001</v>
      </c>
      <c r="D9" s="36">
        <f t="shared" si="0"/>
        <v>-66.34615384615384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95.980999999999995</v>
      </c>
      <c r="C10" s="67">
        <v>96.289000000000001</v>
      </c>
      <c r="D10" s="36">
        <f t="shared" si="0"/>
        <v>0.32089684416708197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4.7E-2</v>
      </c>
      <c r="C11" s="67">
        <v>4.8000000000000001E-2</v>
      </c>
      <c r="D11" s="36">
        <f t="shared" si="0"/>
        <v>2.1276595744680868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62.064</v>
      </c>
      <c r="C13" s="67">
        <v>61.067</v>
      </c>
      <c r="D13" s="36">
        <f t="shared" si="0"/>
        <v>-1.6064062902810001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99.430999999999997</v>
      </c>
      <c r="C14" s="67">
        <v>99.427999999999997</v>
      </c>
      <c r="D14" s="36">
        <f t="shared" si="0"/>
        <v>-3.0171676841227722E-3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98.950999999999993</v>
      </c>
      <c r="C15" s="67">
        <v>99.247</v>
      </c>
      <c r="D15" s="36">
        <f t="shared" si="0"/>
        <v>0.29913795717072744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319.05599999999998</v>
      </c>
      <c r="C17" s="67">
        <v>384.13</v>
      </c>
      <c r="D17" s="36">
        <f t="shared" si="0"/>
        <v>20.395792588135002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52.627000000000002</v>
      </c>
      <c r="C18" s="67">
        <v>60.334000000000003</v>
      </c>
      <c r="D18" s="36">
        <f t="shared" si="0"/>
        <v>14.644574077944782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20955</v>
      </c>
      <c r="C20" s="64">
        <v>22964</v>
      </c>
      <c r="D20" s="36">
        <f t="shared" ref="D20:D23" si="2">IFERROR((C20-B20)*100/B20,"Div by 0")</f>
        <v>9.5872106895728937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96.587999999999994</v>
      </c>
      <c r="C21" s="67">
        <v>96.873000000000005</v>
      </c>
      <c r="D21" s="36">
        <f t="shared" si="2"/>
        <v>0.29506771027457945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3.4119999999999999</v>
      </c>
      <c r="C22" s="67">
        <v>3.1269999999999998</v>
      </c>
      <c r="D22" s="36">
        <f t="shared" si="2"/>
        <v>-8.3528722157092652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20854</v>
      </c>
      <c r="C25" s="64">
        <v>22922</v>
      </c>
      <c r="D25" s="36">
        <f t="shared" ref="D25:D45" si="4">IFERROR((C25-B25)*100/B25,"Div by 0")</f>
        <v>9.9165627697324261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96.570999999999998</v>
      </c>
      <c r="C26" s="67">
        <v>96.867999999999995</v>
      </c>
      <c r="D26" s="36">
        <f t="shared" si="4"/>
        <v>0.30754574354619613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3.4289999999999998</v>
      </c>
      <c r="C27" s="67">
        <v>3.1320000000000001</v>
      </c>
      <c r="D27" s="36">
        <f t="shared" si="4"/>
        <v>-8.6614173228346374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41.847999999999999</v>
      </c>
      <c r="C29" s="67">
        <v>42.844999999999999</v>
      </c>
      <c r="D29" s="36">
        <f t="shared" si="4"/>
        <v>2.3824316574268778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94.102000000000004</v>
      </c>
      <c r="C30" s="67">
        <v>94.39</v>
      </c>
      <c r="D30" s="36">
        <f t="shared" si="4"/>
        <v>0.30605088095895588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71.832999999999998</v>
      </c>
      <c r="C31" s="67">
        <v>72.974000000000004</v>
      </c>
      <c r="D31" s="36">
        <f t="shared" si="4"/>
        <v>1.5884064427213194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94.102000000000004</v>
      </c>
      <c r="C32" s="67">
        <v>94.39</v>
      </c>
      <c r="D32" s="36">
        <f t="shared" si="4"/>
        <v>0.30605088095895588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1.9610000000000001</v>
      </c>
      <c r="C33" s="67">
        <v>1.9019999999999999</v>
      </c>
      <c r="D33" s="36">
        <f t="shared" si="4"/>
        <v>-3.0086690464049037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54.579000000000001</v>
      </c>
      <c r="C34" s="67">
        <v>53.890999999999998</v>
      </c>
      <c r="D34" s="36">
        <f t="shared" si="4"/>
        <v>-1.2605580901079214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39.521999999999998</v>
      </c>
      <c r="C35" s="67">
        <v>40.497999999999998</v>
      </c>
      <c r="D35" s="36">
        <f t="shared" si="4"/>
        <v>2.4695106522949222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90.884</v>
      </c>
      <c r="C36" s="67">
        <v>91.462000000000003</v>
      </c>
      <c r="D36" s="36">
        <f t="shared" si="4"/>
        <v>0.63597552924607514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5.8979999999999997</v>
      </c>
      <c r="C37" s="67">
        <v>5.157</v>
      </c>
      <c r="D37" s="36">
        <f t="shared" si="4"/>
        <v>-12.563580874872834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99.546000000000006</v>
      </c>
      <c r="D38" s="36">
        <f t="shared" si="4"/>
        <v>-0.45399999999999352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99.546000000000006</v>
      </c>
      <c r="D39" s="36">
        <f t="shared" si="4"/>
        <v>-0.45399999999999352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99.546000000000006</v>
      </c>
      <c r="D40" s="36">
        <f t="shared" si="4"/>
        <v>-0.45399999999999352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78.56</v>
      </c>
      <c r="C41" s="67">
        <v>76.150000000000006</v>
      </c>
      <c r="D41" s="36">
        <f t="shared" si="4"/>
        <v>-3.0677189409368593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99.546000000000006</v>
      </c>
      <c r="D42" s="36">
        <f t="shared" si="4"/>
        <v>-0.45399999999999352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98.978999999999999</v>
      </c>
      <c r="C43" s="67">
        <v>98.703999999999994</v>
      </c>
      <c r="D43" s="36">
        <f t="shared" si="4"/>
        <v>-0.27783671283808253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94.102000000000004</v>
      </c>
      <c r="C44" s="67">
        <v>94.39</v>
      </c>
      <c r="D44" s="36">
        <f t="shared" si="4"/>
        <v>0.30605088095895588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5.8979999999999997</v>
      </c>
      <c r="C45" s="67">
        <v>5.157</v>
      </c>
      <c r="D45" s="36">
        <f t="shared" si="4"/>
        <v>-12.563580874872834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20653</v>
      </c>
      <c r="C49" s="64">
        <v>22625</v>
      </c>
      <c r="D49" s="36">
        <f t="shared" ref="D49:D81" si="7">IFERROR((C49-B49)*100/B49,"Div by 0")</f>
        <v>9.5482496489614093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74.763999999999996</v>
      </c>
      <c r="C50" s="67">
        <v>95.602000000000004</v>
      </c>
      <c r="D50" s="36">
        <f t="shared" si="7"/>
        <v>27.871702958643208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44.777999999999999</v>
      </c>
      <c r="C51" s="71">
        <v>58.372999999999998</v>
      </c>
      <c r="D51" s="36">
        <f t="shared" si="7"/>
        <v>30.360891509223279</v>
      </c>
      <c r="E51" s="52" t="s">
        <v>127</v>
      </c>
      <c r="F51" s="52" t="str">
        <f t="shared" si="8"/>
        <v>No</v>
      </c>
    </row>
    <row r="52" spans="1:6" ht="12.75" customHeight="1">
      <c r="A52" s="37" t="s">
        <v>86</v>
      </c>
      <c r="B52" s="67">
        <v>0.96799999999999997</v>
      </c>
      <c r="C52" s="67">
        <v>0.91900000000000004</v>
      </c>
      <c r="D52" s="36">
        <f t="shared" si="7"/>
        <v>-5.061983471074373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0.23200000000000001</v>
      </c>
      <c r="C53" s="67">
        <v>0.221</v>
      </c>
      <c r="D53" s="36">
        <f t="shared" si="7"/>
        <v>-4.7413793103448318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9.016</v>
      </c>
      <c r="C54" s="67">
        <v>10.161</v>
      </c>
      <c r="D54" s="36">
        <f t="shared" si="7"/>
        <v>12.699645075421468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2.4E-2</v>
      </c>
      <c r="C55" s="67">
        <v>3.5000000000000003E-2</v>
      </c>
      <c r="D55" s="36">
        <f t="shared" si="7"/>
        <v>45.833333333333343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3.4000000000000002E-2</v>
      </c>
      <c r="C56" s="67">
        <v>2.7E-2</v>
      </c>
      <c r="D56" s="36">
        <f t="shared" si="7"/>
        <v>-20.588235294117656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1.9710000000000001</v>
      </c>
      <c r="C57" s="67">
        <v>2.077</v>
      </c>
      <c r="D57" s="36">
        <f t="shared" si="7"/>
        <v>5.3779807204464669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0.59099999999999997</v>
      </c>
      <c r="C58" s="67">
        <v>0.63600000000000001</v>
      </c>
      <c r="D58" s="36">
        <f t="shared" si="7"/>
        <v>7.6142131979695495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3.4000000000000002E-2</v>
      </c>
      <c r="C59" s="67">
        <v>2.1999999999999999E-2</v>
      </c>
      <c r="D59" s="36">
        <f t="shared" si="7"/>
        <v>-35.294117647058833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1.9950000000000001</v>
      </c>
      <c r="C60" s="67">
        <v>2.9660000000000002</v>
      </c>
      <c r="D60" s="36">
        <f t="shared" si="7"/>
        <v>48.67167919799499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0.16</v>
      </c>
      <c r="C61" s="67">
        <v>0.14599999999999999</v>
      </c>
      <c r="D61" s="36">
        <f t="shared" si="7"/>
        <v>-8.7500000000000071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11.407999999999999</v>
      </c>
      <c r="C62" s="67">
        <v>16.768999999999998</v>
      </c>
      <c r="D62" s="36">
        <f t="shared" si="7"/>
        <v>46.993338008415144</v>
      </c>
      <c r="E62" s="52" t="s">
        <v>127</v>
      </c>
      <c r="F62" s="52" t="str">
        <f t="shared" si="8"/>
        <v>No</v>
      </c>
    </row>
    <row r="63" spans="1:6" ht="12.75" customHeight="1">
      <c r="A63" s="37" t="s">
        <v>88</v>
      </c>
      <c r="B63" s="67">
        <v>0.38700000000000001</v>
      </c>
      <c r="C63" s="67">
        <v>0.628</v>
      </c>
      <c r="D63" s="36">
        <f t="shared" si="7"/>
        <v>62.273901808785524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0.35799999999999998</v>
      </c>
      <c r="C64" s="67">
        <v>0.34</v>
      </c>
      <c r="D64" s="36">
        <f t="shared" si="7"/>
        <v>-5.0279329608938443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0.14000000000000001</v>
      </c>
      <c r="C65" s="67">
        <v>0.106</v>
      </c>
      <c r="D65" s="36">
        <f t="shared" si="7"/>
        <v>-24.285714285714295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2.1259999999999999</v>
      </c>
      <c r="C66" s="67">
        <v>2.1219999999999999</v>
      </c>
      <c r="D66" s="36">
        <f t="shared" si="7"/>
        <v>-0.18814675446848558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6.3E-2</v>
      </c>
      <c r="C67" s="67">
        <v>5.2999999999999999E-2</v>
      </c>
      <c r="D67" s="36">
        <f t="shared" si="7"/>
        <v>-15.873015873015877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0.47899999999999998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25.236000000000001</v>
      </c>
      <c r="C69" s="67">
        <v>4.3979999999999997</v>
      </c>
      <c r="D69" s="36">
        <f t="shared" si="7"/>
        <v>-82.572515454113173</v>
      </c>
      <c r="E69" s="52" t="s">
        <v>127</v>
      </c>
      <c r="F69" s="52" t="str">
        <f t="shared" si="8"/>
        <v>No</v>
      </c>
    </row>
    <row r="70" spans="1:6" ht="12.75" customHeight="1">
      <c r="A70" s="37" t="s">
        <v>49</v>
      </c>
      <c r="B70" s="67">
        <v>0.28599999999999998</v>
      </c>
      <c r="C70" s="67">
        <v>1.2999999999999999E-2</v>
      </c>
      <c r="D70" s="36">
        <f t="shared" si="7"/>
        <v>-95.454545454545453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0.38300000000000001</v>
      </c>
      <c r="C71" s="67">
        <v>0.20300000000000001</v>
      </c>
      <c r="D71" s="36">
        <f t="shared" si="7"/>
        <v>-46.997389033942561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2.4E-2</v>
      </c>
      <c r="C72" s="67">
        <v>8.9999999999999993E-3</v>
      </c>
      <c r="D72" s="36">
        <f t="shared" si="7"/>
        <v>-62.500000000000007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19.943999999999999</v>
      </c>
      <c r="C73" s="67">
        <v>0.13300000000000001</v>
      </c>
      <c r="D73" s="36">
        <f t="shared" si="7"/>
        <v>-99.33313277176093</v>
      </c>
      <c r="E73" s="52" t="s">
        <v>127</v>
      </c>
      <c r="F73" s="52" t="str">
        <f t="shared" si="8"/>
        <v>No</v>
      </c>
    </row>
    <row r="74" spans="1:6" ht="12.75" customHeight="1">
      <c r="A74" s="37" t="s">
        <v>53</v>
      </c>
      <c r="B74" s="67">
        <v>0.01</v>
      </c>
      <c r="C74" s="67">
        <v>0</v>
      </c>
      <c r="D74" s="36">
        <f t="shared" si="7"/>
        <v>-100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0.01</v>
      </c>
      <c r="C75" s="67">
        <v>2.1999999999999999E-2</v>
      </c>
      <c r="D75" s="36">
        <f t="shared" si="7"/>
        <v>120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1.9E-2</v>
      </c>
      <c r="C76" s="67">
        <v>4.0000000000000001E-3</v>
      </c>
      <c r="D76" s="36">
        <f t="shared" si="7"/>
        <v>-78.94736842105263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0.01</v>
      </c>
      <c r="C77" s="67">
        <v>4.0000000000000001E-3</v>
      </c>
      <c r="D77" s="36">
        <f t="shared" si="7"/>
        <v>-60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4.5469999999999997</v>
      </c>
      <c r="C79" s="67">
        <v>4.0090000000000003</v>
      </c>
      <c r="D79" s="36">
        <f t="shared" si="7"/>
        <v>-11.831977127776543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5.0000000000000001E-3</v>
      </c>
      <c r="C80" s="67">
        <v>0</v>
      </c>
      <c r="D80" s="36">
        <f t="shared" si="7"/>
        <v>-100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19624</v>
      </c>
      <c r="C83" s="64">
        <v>21636</v>
      </c>
      <c r="D83" s="36">
        <f t="shared" ref="D83:D86" si="9">IFERROR((C83-B83)*100/B83,"Div by 0")</f>
        <v>10.25275173257236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15.659000000000001</v>
      </c>
      <c r="C84" s="67">
        <v>16.181000000000001</v>
      </c>
      <c r="D84" s="36">
        <f t="shared" si="9"/>
        <v>3.3335462034612697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75.453999999999994</v>
      </c>
      <c r="C85" s="67">
        <v>77.819000000000003</v>
      </c>
      <c r="D85" s="36">
        <f t="shared" si="9"/>
        <v>3.1343600074217526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8.8870000000000005</v>
      </c>
      <c r="C86" s="67">
        <v>5.9989999999999997</v>
      </c>
      <c r="D86" s="36">
        <f t="shared" si="9"/>
        <v>-32.496905592438402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1230</v>
      </c>
      <c r="C88" s="64">
        <v>1182</v>
      </c>
      <c r="D88" s="36">
        <f t="shared" ref="D88:D91" si="11">IFERROR((C88-B88)*100/B88,"Div by 0")</f>
        <v>-3.9024390243902438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32.845999999999997</v>
      </c>
      <c r="C89" s="67">
        <v>32.909999999999997</v>
      </c>
      <c r="D89" s="36">
        <f t="shared" si="11"/>
        <v>0.19484868781586817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56.991999999999997</v>
      </c>
      <c r="C90" s="67">
        <v>59.56</v>
      </c>
      <c r="D90" s="36">
        <f t="shared" si="11"/>
        <v>4.5058955642897347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10.163</v>
      </c>
      <c r="C91" s="67">
        <v>7.53</v>
      </c>
      <c r="D91" s="36">
        <f t="shared" si="11"/>
        <v>-25.907704417986814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122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13213</v>
      </c>
      <c r="C7" s="64">
        <v>13899</v>
      </c>
      <c r="D7" s="36">
        <f t="shared" ref="D7:D18" si="0">IFERROR((C7-B7)*100/B7,"Div by 0")</f>
        <v>5.1918565049572392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1.8240000000000001</v>
      </c>
      <c r="C8" s="67">
        <v>0.64</v>
      </c>
      <c r="D8" s="36">
        <f t="shared" si="0"/>
        <v>-64.912280701754398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100</v>
      </c>
      <c r="C9" s="67">
        <v>100</v>
      </c>
      <c r="D9" s="36">
        <f t="shared" si="0"/>
        <v>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6.0999999999999999E-2</v>
      </c>
      <c r="C11" s="67">
        <v>0.05</v>
      </c>
      <c r="D11" s="36">
        <f t="shared" si="0"/>
        <v>-18.032786885245898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1.4999999999999999E-2</v>
      </c>
      <c r="C12" s="67">
        <v>0</v>
      </c>
      <c r="D12" s="36">
        <f t="shared" si="0"/>
        <v>-100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86.073999999999998</v>
      </c>
      <c r="C13" s="67">
        <v>87.078000000000003</v>
      </c>
      <c r="D13" s="36">
        <f t="shared" si="0"/>
        <v>1.1664381810999895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88.578999999999994</v>
      </c>
      <c r="C14" s="67">
        <v>90.244</v>
      </c>
      <c r="D14" s="36">
        <f t="shared" si="0"/>
        <v>1.8796780275234608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88.405000000000001</v>
      </c>
      <c r="C15" s="67">
        <v>90.244</v>
      </c>
      <c r="D15" s="36">
        <f t="shared" si="0"/>
        <v>2.0801990837622291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338.20800000000003</v>
      </c>
      <c r="C17" s="67">
        <v>350.66199999999998</v>
      </c>
      <c r="D17" s="36">
        <f t="shared" si="0"/>
        <v>3.6823493234932201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61.936999999999998</v>
      </c>
      <c r="C18" s="67">
        <v>65.02</v>
      </c>
      <c r="D18" s="36">
        <f t="shared" si="0"/>
        <v>4.9776385682225461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11704</v>
      </c>
      <c r="C20" s="64">
        <v>12543</v>
      </c>
      <c r="D20" s="36">
        <f t="shared" ref="D20:D23" si="2">IFERROR((C20-B20)*100/B20,"Div by 0")</f>
        <v>7.1684894053315107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92.063000000000002</v>
      </c>
      <c r="C21" s="67">
        <v>93.844999999999999</v>
      </c>
      <c r="D21" s="36">
        <f t="shared" si="2"/>
        <v>1.9356310352693225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7.9370000000000003</v>
      </c>
      <c r="C22" s="67">
        <v>6.1550000000000002</v>
      </c>
      <c r="D22" s="36">
        <f t="shared" si="2"/>
        <v>-22.451807987904747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11681</v>
      </c>
      <c r="C25" s="64">
        <v>12543</v>
      </c>
      <c r="D25" s="36">
        <f t="shared" ref="D25:D45" si="4">IFERROR((C25-B25)*100/B25,"Div by 0")</f>
        <v>7.3795051793510833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92.046999999999997</v>
      </c>
      <c r="C26" s="67">
        <v>93.844999999999999</v>
      </c>
      <c r="D26" s="36">
        <f t="shared" si="4"/>
        <v>1.9533499190630894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7.9450000000000003</v>
      </c>
      <c r="C27" s="67">
        <v>6.1470000000000002</v>
      </c>
      <c r="D27" s="36">
        <f t="shared" si="4"/>
        <v>-22.630585273757081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8.9999999999999993E-3</v>
      </c>
      <c r="C28" s="67">
        <v>8.0000000000000002E-3</v>
      </c>
      <c r="D28" s="36">
        <f t="shared" si="4"/>
        <v>-11.111111111111104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39.799999999999997</v>
      </c>
      <c r="C29" s="67">
        <v>41.067</v>
      </c>
      <c r="D29" s="36">
        <f t="shared" si="4"/>
        <v>3.1834170854271435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96.738</v>
      </c>
      <c r="C30" s="67">
        <v>97.72</v>
      </c>
      <c r="D30" s="36">
        <f t="shared" si="4"/>
        <v>1.0151129855899432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72.665000000000006</v>
      </c>
      <c r="C31" s="67">
        <v>73.427000000000007</v>
      </c>
      <c r="D31" s="36">
        <f t="shared" si="4"/>
        <v>1.0486479047684585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96.738</v>
      </c>
      <c r="C32" s="67">
        <v>97.72</v>
      </c>
      <c r="D32" s="36">
        <f t="shared" si="4"/>
        <v>1.0151129855899432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1.849</v>
      </c>
      <c r="C33" s="67">
        <v>1.8420000000000001</v>
      </c>
      <c r="D33" s="36">
        <f t="shared" si="4"/>
        <v>-0.37858301784747944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57.597999999999999</v>
      </c>
      <c r="C34" s="67">
        <v>56.94</v>
      </c>
      <c r="D34" s="36">
        <f t="shared" si="4"/>
        <v>-1.1424007778047871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39.14</v>
      </c>
      <c r="C35" s="67">
        <v>40.78</v>
      </c>
      <c r="D35" s="36">
        <f t="shared" si="4"/>
        <v>4.1900868676545748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93.682000000000002</v>
      </c>
      <c r="C36" s="67">
        <v>94.921000000000006</v>
      </c>
      <c r="D36" s="36">
        <f t="shared" si="4"/>
        <v>1.322559296342952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3.262</v>
      </c>
      <c r="C37" s="67">
        <v>2.0089999999999999</v>
      </c>
      <c r="D37" s="36">
        <f t="shared" si="4"/>
        <v>-38.412017167381975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99.728999999999999</v>
      </c>
      <c r="D38" s="36">
        <f t="shared" si="4"/>
        <v>-0.2710000000000008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99.728999999999999</v>
      </c>
      <c r="D39" s="36">
        <f t="shared" si="4"/>
        <v>-0.2710000000000008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99.728999999999999</v>
      </c>
      <c r="D40" s="36">
        <f t="shared" si="4"/>
        <v>-0.2710000000000008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93.519000000000005</v>
      </c>
      <c r="C41" s="67">
        <v>92.426000000000002</v>
      </c>
      <c r="D41" s="36">
        <f t="shared" si="4"/>
        <v>-1.1687464579390321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99.728999999999999</v>
      </c>
      <c r="D42" s="36">
        <f t="shared" si="4"/>
        <v>-0.2710000000000008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99.331999999999994</v>
      </c>
      <c r="C43" s="67">
        <v>99.131</v>
      </c>
      <c r="D43" s="36">
        <f t="shared" si="4"/>
        <v>-0.20235170941891176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96.738</v>
      </c>
      <c r="C44" s="67">
        <v>97.72</v>
      </c>
      <c r="D44" s="36">
        <f t="shared" si="4"/>
        <v>1.0151129855899432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3.262</v>
      </c>
      <c r="C45" s="67">
        <v>2.0089999999999999</v>
      </c>
      <c r="D45" s="36">
        <f t="shared" si="4"/>
        <v>-38.412017167381975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11613</v>
      </c>
      <c r="C49" s="64">
        <v>12434</v>
      </c>
      <c r="D49" s="36">
        <f t="shared" ref="D49:D81" si="7">IFERROR((C49-B49)*100/B49,"Div by 0")</f>
        <v>7.069663308361319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69</v>
      </c>
      <c r="C50" s="67">
        <v>99.027000000000001</v>
      </c>
      <c r="D50" s="36">
        <f t="shared" si="7"/>
        <v>43.517391304347832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No</v>
      </c>
    </row>
    <row r="51" spans="1:6" ht="12.75" customHeight="1">
      <c r="A51" s="37" t="s">
        <v>37</v>
      </c>
      <c r="B51" s="71">
        <v>49.805999999999997</v>
      </c>
      <c r="C51" s="71">
        <v>70.492000000000004</v>
      </c>
      <c r="D51" s="36">
        <f t="shared" si="7"/>
        <v>41.533148616632552</v>
      </c>
      <c r="E51" s="52" t="s">
        <v>127</v>
      </c>
      <c r="F51" s="52" t="str">
        <f t="shared" si="8"/>
        <v>No</v>
      </c>
    </row>
    <row r="52" spans="1:6" ht="12.75" customHeight="1">
      <c r="A52" s="37" t="s">
        <v>86</v>
      </c>
      <c r="B52" s="67">
        <v>0.189</v>
      </c>
      <c r="C52" s="67">
        <v>0.16900000000000001</v>
      </c>
      <c r="D52" s="36">
        <f t="shared" si="7"/>
        <v>-10.582010582010577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8.9999999999999993E-3</v>
      </c>
      <c r="C53" s="67">
        <v>0</v>
      </c>
      <c r="D53" s="36">
        <f t="shared" si="7"/>
        <v>-100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4.4349999999999996</v>
      </c>
      <c r="C54" s="67">
        <v>5.3879999999999999</v>
      </c>
      <c r="D54" s="36">
        <f t="shared" si="7"/>
        <v>21.488162344983095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8.9999999999999993E-3</v>
      </c>
      <c r="C56" s="67">
        <v>2.4E-2</v>
      </c>
      <c r="D56" s="36">
        <f t="shared" si="7"/>
        <v>166.66666666666671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1.5409999999999999</v>
      </c>
      <c r="C57" s="67">
        <v>1.7529999999999999</v>
      </c>
      <c r="D57" s="36">
        <f t="shared" si="7"/>
        <v>13.757300454250485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0.26700000000000002</v>
      </c>
      <c r="C58" s="67">
        <v>0.35399999999999998</v>
      </c>
      <c r="D58" s="36">
        <f t="shared" si="7"/>
        <v>32.584269662921329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1.7000000000000001E-2</v>
      </c>
      <c r="C59" s="67">
        <v>0</v>
      </c>
      <c r="D59" s="36">
        <f t="shared" si="7"/>
        <v>-100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1.9370000000000001</v>
      </c>
      <c r="C60" s="67">
        <v>3.4180000000000001</v>
      </c>
      <c r="D60" s="36">
        <f t="shared" si="7"/>
        <v>76.458440887971094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1.7000000000000001E-2</v>
      </c>
      <c r="C61" s="67">
        <v>0</v>
      </c>
      <c r="D61" s="36">
        <f t="shared" si="7"/>
        <v>-100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8.9640000000000004</v>
      </c>
      <c r="C62" s="67">
        <v>15.836</v>
      </c>
      <c r="D62" s="36">
        <f t="shared" si="7"/>
        <v>76.662204373047743</v>
      </c>
      <c r="E62" s="52" t="s">
        <v>127</v>
      </c>
      <c r="F62" s="52" t="str">
        <f t="shared" si="8"/>
        <v>No</v>
      </c>
    </row>
    <row r="63" spans="1:6" ht="12.75" customHeight="1">
      <c r="A63" s="37" t="s">
        <v>88</v>
      </c>
      <c r="B63" s="67">
        <v>0.49099999999999999</v>
      </c>
      <c r="C63" s="67">
        <v>0.94899999999999995</v>
      </c>
      <c r="D63" s="36">
        <f t="shared" si="7"/>
        <v>93.279022403258651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9.5000000000000001E-2</v>
      </c>
      <c r="C64" s="67">
        <v>0.121</v>
      </c>
      <c r="D64" s="36">
        <f t="shared" si="7"/>
        <v>27.368421052631575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4.2999999999999997E-2</v>
      </c>
      <c r="C65" s="67">
        <v>4.8000000000000001E-2</v>
      </c>
      <c r="D65" s="36">
        <f t="shared" si="7"/>
        <v>11.627906976744198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0.25800000000000001</v>
      </c>
      <c r="C66" s="67">
        <v>0.434</v>
      </c>
      <c r="D66" s="36">
        <f t="shared" si="7"/>
        <v>68.217054263565885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7.6999999999999999E-2</v>
      </c>
      <c r="C67" s="67">
        <v>0.04</v>
      </c>
      <c r="D67" s="36">
        <f t="shared" si="7"/>
        <v>-48.051948051948052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0.84399999999999997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31</v>
      </c>
      <c r="C69" s="67">
        <v>0.97299999999999998</v>
      </c>
      <c r="D69" s="36">
        <f t="shared" si="7"/>
        <v>-96.861290322580658</v>
      </c>
      <c r="E69" s="52" t="s">
        <v>127</v>
      </c>
      <c r="F69" s="52" t="str">
        <f t="shared" si="8"/>
        <v>No</v>
      </c>
    </row>
    <row r="70" spans="1:6" ht="12.75" customHeight="1">
      <c r="A70" s="37" t="s">
        <v>49</v>
      </c>
      <c r="B70" s="67">
        <v>0.45600000000000002</v>
      </c>
      <c r="C70" s="67">
        <v>8.0000000000000002E-3</v>
      </c>
      <c r="D70" s="36">
        <f t="shared" si="7"/>
        <v>-98.245614035087726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0.499</v>
      </c>
      <c r="C71" s="67">
        <v>0.161</v>
      </c>
      <c r="D71" s="36">
        <f t="shared" si="7"/>
        <v>-67.735470941883761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1.7000000000000001E-2</v>
      </c>
      <c r="C72" s="67">
        <v>8.0000000000000002E-3</v>
      </c>
      <c r="D72" s="36">
        <f t="shared" si="7"/>
        <v>-52.941176470588239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28.02</v>
      </c>
      <c r="C73" s="67">
        <v>8.7999999999999995E-2</v>
      </c>
      <c r="D73" s="36">
        <f t="shared" si="7"/>
        <v>-99.685938615274793</v>
      </c>
      <c r="E73" s="52" t="s">
        <v>127</v>
      </c>
      <c r="F73" s="52" t="str">
        <f t="shared" si="8"/>
        <v>No</v>
      </c>
    </row>
    <row r="74" spans="1:6" ht="12.75" customHeight="1">
      <c r="A74" s="37" t="s">
        <v>53</v>
      </c>
      <c r="B74" s="67">
        <v>8.9999999999999993E-3</v>
      </c>
      <c r="C74" s="67">
        <v>0</v>
      </c>
      <c r="D74" s="36">
        <f t="shared" si="7"/>
        <v>-100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0</v>
      </c>
      <c r="C75" s="67">
        <v>8.0000000000000002E-3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4.2999999999999997E-2</v>
      </c>
      <c r="C76" s="67">
        <v>0</v>
      </c>
      <c r="D76" s="36">
        <f t="shared" si="7"/>
        <v>-100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1.7000000000000001E-2</v>
      </c>
      <c r="C77" s="67">
        <v>0</v>
      </c>
      <c r="D77" s="36">
        <f t="shared" si="7"/>
        <v>-100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1.9370000000000001</v>
      </c>
      <c r="C79" s="67">
        <v>0.7</v>
      </c>
      <c r="D79" s="36">
        <f t="shared" si="7"/>
        <v>-63.861641713990714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11300</v>
      </c>
      <c r="C83" s="64">
        <v>12257</v>
      </c>
      <c r="D83" s="36">
        <f t="shared" ref="D83:D86" si="9">IFERROR((C83-B83)*100/B83,"Div by 0")</f>
        <v>8.4690265486725664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10.646000000000001</v>
      </c>
      <c r="C84" s="67">
        <v>11.135999999999999</v>
      </c>
      <c r="D84" s="36">
        <f t="shared" si="9"/>
        <v>4.6026676686079124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81.381</v>
      </c>
      <c r="C85" s="67">
        <v>83.731999999999999</v>
      </c>
      <c r="D85" s="36">
        <f t="shared" si="9"/>
        <v>2.8888806969685787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7.9729999999999999</v>
      </c>
      <c r="C86" s="67">
        <v>5.1319999999999997</v>
      </c>
      <c r="D86" s="36">
        <f t="shared" si="9"/>
        <v>-35.632760566913333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381</v>
      </c>
      <c r="C88" s="64">
        <v>252</v>
      </c>
      <c r="D88" s="36">
        <f t="shared" ref="D88:D91" si="11">IFERROR((C88-B88)*100/B88,"Div by 0")</f>
        <v>-33.85826771653543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No</v>
      </c>
    </row>
    <row r="89" spans="1:30" ht="12.75" customHeight="1">
      <c r="A89" s="37" t="s">
        <v>65</v>
      </c>
      <c r="B89" s="67">
        <v>39.895000000000003</v>
      </c>
      <c r="C89" s="67">
        <v>28.175000000000001</v>
      </c>
      <c r="D89" s="36">
        <f t="shared" si="11"/>
        <v>-29.377114926682545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50.131</v>
      </c>
      <c r="C90" s="67">
        <v>61.905000000000001</v>
      </c>
      <c r="D90" s="36">
        <f t="shared" si="11"/>
        <v>23.486465460493509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9.9740000000000002</v>
      </c>
      <c r="C91" s="67">
        <v>9.9209999999999994</v>
      </c>
      <c r="D91" s="36">
        <f t="shared" si="11"/>
        <v>-0.53138159213957115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2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1" customWidth="1"/>
    <col min="2" max="3" width="11.28515625" style="8" customWidth="1"/>
    <col min="4" max="4" width="11.28515625" style="9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ht="12.75" customHeight="1">
      <c r="A1" s="43" t="s">
        <v>123</v>
      </c>
      <c r="B1" s="24"/>
      <c r="C1" s="24"/>
      <c r="D1" s="30"/>
      <c r="E1" s="24"/>
      <c r="F1" s="54"/>
    </row>
    <row r="2" spans="1:30" ht="12.75" customHeight="1">
      <c r="A2" s="43" t="s">
        <v>134</v>
      </c>
      <c r="B2" s="24"/>
      <c r="C2" s="24"/>
      <c r="D2" s="30"/>
      <c r="E2" s="24"/>
      <c r="F2" s="54"/>
      <c r="H2" s="56"/>
      <c r="I2" s="15"/>
    </row>
    <row r="3" spans="1:30" ht="12.75" customHeight="1">
      <c r="A3" s="43" t="s">
        <v>135</v>
      </c>
      <c r="B3" s="24"/>
      <c r="C3" s="24"/>
      <c r="D3" s="30"/>
      <c r="E3" s="24"/>
      <c r="F3" s="54"/>
      <c r="H3" s="56"/>
      <c r="I3" s="15"/>
    </row>
    <row r="4" spans="1:30" ht="1.5" customHeight="1">
      <c r="A4" s="43"/>
      <c r="B4" s="59"/>
      <c r="C4" s="59"/>
      <c r="D4" s="60"/>
      <c r="E4" s="59"/>
      <c r="F4" s="59"/>
      <c r="H4" s="56"/>
    </row>
    <row r="5" spans="1:30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79</v>
      </c>
      <c r="B6" s="33"/>
      <c r="C6" s="33"/>
      <c r="D6" s="48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52712</v>
      </c>
      <c r="C7" s="65">
        <v>58162</v>
      </c>
      <c r="D7" s="36">
        <f t="shared" ref="D7:D27" si="0">IFERROR((C7-B7)*100/B7,"Div by 0")</f>
        <v>10.339201699802702</v>
      </c>
      <c r="E7" s="52" t="s">
        <v>126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6">
        <v>0.39500000000000002</v>
      </c>
      <c r="C8" s="66">
        <v>0.38700000000000001</v>
      </c>
      <c r="D8" s="36">
        <f t="shared" si="0"/>
        <v>-2.0253164556962044</v>
      </c>
      <c r="E8" s="52" t="s">
        <v>128</v>
      </c>
      <c r="F8" s="53" t="str">
        <f t="shared" ref="F8:F27" si="1">IF(D8="Div by 0","N/A",IF(E8="N/A","N/A",IF(AND((ABS(D8)&gt;ABS(VALUE(MID(E8,1,2)))),(B8&gt;=10)),"No",IF(AND((ABS(D8)&gt;ABS(VALUE(MID(E8,1,2)))),(C8&gt;=10)),"No","Yes"))))</f>
        <v>N/A</v>
      </c>
      <c r="G8" s="15"/>
    </row>
    <row r="9" spans="1:30" ht="12.75" customHeight="1">
      <c r="A9" s="37" t="s">
        <v>3</v>
      </c>
      <c r="B9" s="66">
        <v>0.40400000000000003</v>
      </c>
      <c r="C9" s="66">
        <v>0.39500000000000002</v>
      </c>
      <c r="D9" s="36">
        <f t="shared" si="0"/>
        <v>-2.2277227722772297</v>
      </c>
      <c r="E9" s="52" t="s">
        <v>128</v>
      </c>
      <c r="F9" s="53" t="str">
        <f t="shared" si="1"/>
        <v>N/A</v>
      </c>
      <c r="G9" s="15"/>
      <c r="AD9" s="1"/>
    </row>
    <row r="10" spans="1:30" ht="12.75" customHeight="1">
      <c r="A10" s="37" t="s">
        <v>68</v>
      </c>
      <c r="B10" s="66">
        <v>0.434</v>
      </c>
      <c r="C10" s="66">
        <v>0.39400000000000002</v>
      </c>
      <c r="D10" s="36">
        <f t="shared" si="0"/>
        <v>-9.2165898617511477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69</v>
      </c>
      <c r="B11" s="66">
        <v>0.41699999999999998</v>
      </c>
      <c r="C11" s="66">
        <v>0.38500000000000001</v>
      </c>
      <c r="D11" s="36">
        <f t="shared" si="0"/>
        <v>-7.6738609112709772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72</v>
      </c>
      <c r="B12" s="66">
        <v>14.542999999999999</v>
      </c>
      <c r="C12" s="66">
        <v>13.803000000000001</v>
      </c>
      <c r="D12" s="36">
        <f t="shared" si="0"/>
        <v>-5.0883586605239532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73</v>
      </c>
      <c r="B13" s="66">
        <v>36.658000000000001</v>
      </c>
      <c r="C13" s="66">
        <v>35.716999999999999</v>
      </c>
      <c r="D13" s="36">
        <f t="shared" si="0"/>
        <v>-2.5669703748158721</v>
      </c>
      <c r="E13" s="52" t="s">
        <v>128</v>
      </c>
      <c r="F13" s="53" t="str">
        <f t="shared" si="1"/>
        <v>N/A</v>
      </c>
    </row>
    <row r="14" spans="1:30" ht="12.75" customHeight="1">
      <c r="A14" s="37" t="s">
        <v>74</v>
      </c>
      <c r="B14" s="66">
        <v>38.890999999999998</v>
      </c>
      <c r="C14" s="66">
        <v>39.762999999999998</v>
      </c>
      <c r="D14" s="36">
        <f t="shared" si="0"/>
        <v>2.2421639968116014</v>
      </c>
      <c r="E14" s="52" t="s">
        <v>128</v>
      </c>
      <c r="F14" s="53" t="str">
        <f t="shared" si="1"/>
        <v>N/A</v>
      </c>
    </row>
    <row r="15" spans="1:30" ht="12.75" customHeight="1">
      <c r="A15" s="37" t="s">
        <v>76</v>
      </c>
      <c r="B15" s="66">
        <v>1.607</v>
      </c>
      <c r="C15" s="66">
        <v>1.4730000000000001</v>
      </c>
      <c r="D15" s="36">
        <f t="shared" si="0"/>
        <v>-8.3385189794648351</v>
      </c>
      <c r="E15" s="52" t="s">
        <v>128</v>
      </c>
      <c r="F15" s="53" t="str">
        <f t="shared" si="1"/>
        <v>N/A</v>
      </c>
    </row>
    <row r="16" spans="1:30" ht="12.75" customHeight="1">
      <c r="A16" s="37" t="s">
        <v>77</v>
      </c>
      <c r="B16" s="66">
        <v>25.065999999999999</v>
      </c>
      <c r="C16" s="66">
        <v>23.896999999999998</v>
      </c>
      <c r="D16" s="36">
        <f t="shared" si="0"/>
        <v>-4.6636878640389394</v>
      </c>
      <c r="E16" s="52" t="s">
        <v>128</v>
      </c>
      <c r="F16" s="53" t="str">
        <f t="shared" si="1"/>
        <v>N/A</v>
      </c>
    </row>
    <row r="17" spans="1:32" ht="12.75" customHeight="1">
      <c r="A17" s="37" t="s">
        <v>78</v>
      </c>
      <c r="B17" s="66">
        <v>38.375</v>
      </c>
      <c r="C17" s="66">
        <v>38.235999999999997</v>
      </c>
      <c r="D17" s="36">
        <f t="shared" si="0"/>
        <v>-0.36221498371336258</v>
      </c>
      <c r="E17" s="52" t="s">
        <v>128</v>
      </c>
      <c r="F17" s="53" t="str">
        <f t="shared" si="1"/>
        <v>N/A</v>
      </c>
    </row>
    <row r="18" spans="1:32" ht="12.75" customHeight="1">
      <c r="A18" s="37" t="s">
        <v>80</v>
      </c>
      <c r="B18" s="66">
        <v>15.342000000000001</v>
      </c>
      <c r="C18" s="66">
        <v>14.53</v>
      </c>
      <c r="D18" s="36">
        <f t="shared" si="0"/>
        <v>-5.2926606700560628</v>
      </c>
      <c r="E18" s="52" t="s">
        <v>128</v>
      </c>
      <c r="F18" s="53" t="str">
        <f t="shared" si="1"/>
        <v>N/A</v>
      </c>
    </row>
    <row r="19" spans="1:32" ht="12.75" customHeight="1">
      <c r="A19" s="37" t="s">
        <v>81</v>
      </c>
      <c r="B19" s="66">
        <v>39.165999999999997</v>
      </c>
      <c r="C19" s="66">
        <v>38.991</v>
      </c>
      <c r="D19" s="36">
        <f t="shared" si="0"/>
        <v>-0.44681611601898885</v>
      </c>
      <c r="E19" s="52" t="s">
        <v>128</v>
      </c>
      <c r="F19" s="53" t="str">
        <f t="shared" si="1"/>
        <v>N/A</v>
      </c>
    </row>
    <row r="20" spans="1:32" ht="12.75" customHeight="1">
      <c r="A20" s="37" t="s">
        <v>82</v>
      </c>
      <c r="B20" s="66">
        <v>36.658000000000001</v>
      </c>
      <c r="C20" s="66">
        <v>35.716999999999999</v>
      </c>
      <c r="D20" s="36">
        <f t="shared" si="0"/>
        <v>-2.5669703748158721</v>
      </c>
      <c r="E20" s="52" t="s">
        <v>128</v>
      </c>
      <c r="F20" s="53" t="str">
        <f t="shared" si="1"/>
        <v>N/A</v>
      </c>
    </row>
    <row r="21" spans="1:32" ht="12.75" customHeight="1">
      <c r="A21" s="37" t="s">
        <v>83</v>
      </c>
      <c r="B21" s="66">
        <v>38.890999999999998</v>
      </c>
      <c r="C21" s="66">
        <v>39.762999999999998</v>
      </c>
      <c r="D21" s="36">
        <f t="shared" si="0"/>
        <v>2.2421639968116014</v>
      </c>
      <c r="E21" s="52" t="s">
        <v>128</v>
      </c>
      <c r="F21" s="53" t="str">
        <f t="shared" si="1"/>
        <v>N/A</v>
      </c>
    </row>
    <row r="22" spans="1:32" ht="12.75" customHeight="1">
      <c r="A22" s="37" t="s">
        <v>96</v>
      </c>
      <c r="B22" s="66">
        <v>25.065999999999999</v>
      </c>
      <c r="C22" s="66">
        <v>23.896999999999998</v>
      </c>
      <c r="D22" s="36">
        <f t="shared" si="0"/>
        <v>-4.6636878640389394</v>
      </c>
      <c r="E22" s="52" t="s">
        <v>128</v>
      </c>
      <c r="F22" s="53" t="str">
        <f t="shared" si="1"/>
        <v>N/A</v>
      </c>
    </row>
    <row r="23" spans="1:32" ht="12.75" customHeight="1">
      <c r="A23" s="37" t="s">
        <v>7</v>
      </c>
      <c r="B23" s="67">
        <v>92.320999999999998</v>
      </c>
      <c r="C23" s="66">
        <v>92.688000000000002</v>
      </c>
      <c r="D23" s="36">
        <f t="shared" si="0"/>
        <v>0.39752602333164117</v>
      </c>
      <c r="E23" s="52" t="s">
        <v>126</v>
      </c>
      <c r="F23" s="53" t="str">
        <f t="shared" si="1"/>
        <v>Yes</v>
      </c>
    </row>
    <row r="24" spans="1:32" ht="12.75" customHeight="1">
      <c r="A24" s="37" t="s">
        <v>8</v>
      </c>
      <c r="B24" s="67">
        <v>91.727000000000004</v>
      </c>
      <c r="C24" s="66">
        <v>92.465999999999994</v>
      </c>
      <c r="D24" s="36">
        <f t="shared" si="0"/>
        <v>0.80565155297784741</v>
      </c>
      <c r="E24" s="52" t="s">
        <v>126</v>
      </c>
      <c r="F24" s="53" t="str">
        <f t="shared" si="1"/>
        <v>Yes</v>
      </c>
    </row>
    <row r="25" spans="1:32" s="18" customFormat="1" ht="12.75" customHeight="1">
      <c r="A25" s="38" t="s">
        <v>107</v>
      </c>
      <c r="B25" s="66">
        <v>0</v>
      </c>
      <c r="C25" s="67">
        <v>0</v>
      </c>
      <c r="D25" s="36" t="str">
        <f t="shared" si="0"/>
        <v>Div by 0</v>
      </c>
      <c r="E25" s="52" t="s">
        <v>128</v>
      </c>
      <c r="F25" s="53" t="str">
        <f t="shared" si="1"/>
        <v>N/A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s="16" customFormat="1" ht="12.75" customHeight="1">
      <c r="A26" s="38" t="s">
        <v>105</v>
      </c>
      <c r="B26" s="68">
        <v>1212.9849999999999</v>
      </c>
      <c r="C26" s="67">
        <v>1312.135</v>
      </c>
      <c r="D26" s="36">
        <f t="shared" si="0"/>
        <v>8.1740499676418175</v>
      </c>
      <c r="E26" s="52" t="s">
        <v>126</v>
      </c>
      <c r="F26" s="53" t="str">
        <f t="shared" si="1"/>
        <v>Yes</v>
      </c>
    </row>
    <row r="27" spans="1:32" s="6" customFormat="1" ht="12.75" customHeight="1">
      <c r="A27" s="37" t="s">
        <v>110</v>
      </c>
      <c r="B27" s="66">
        <v>179.822</v>
      </c>
      <c r="C27" s="67">
        <v>185.13900000000001</v>
      </c>
      <c r="D27" s="36">
        <f t="shared" si="0"/>
        <v>2.9568128482610621</v>
      </c>
      <c r="E27" s="52" t="s">
        <v>126</v>
      </c>
      <c r="F27" s="53" t="str">
        <f t="shared" si="1"/>
        <v>Yes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5" customFormat="1" ht="12.75" customHeight="1">
      <c r="A28" s="32" t="s">
        <v>9</v>
      </c>
      <c r="B28" s="50" t="s">
        <v>133</v>
      </c>
      <c r="C28" s="50" t="s">
        <v>95</v>
      </c>
      <c r="D28" s="48" t="s">
        <v>95</v>
      </c>
      <c r="E28" s="41"/>
      <c r="F28" s="4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2" ht="12.75" customHeight="1">
      <c r="A29" s="37" t="s">
        <v>10</v>
      </c>
      <c r="B29" s="64">
        <v>48664</v>
      </c>
      <c r="C29" s="65">
        <v>53909</v>
      </c>
      <c r="D29" s="36">
        <f t="shared" ref="D29:D32" si="2">IFERROR((C29-B29)*100/B29,"Div by 0")</f>
        <v>10.77798783494986</v>
      </c>
      <c r="E29" s="52" t="s">
        <v>126</v>
      </c>
      <c r="F29" s="53" t="str">
        <f>IF(D29="Div by 0","N/A",IF(E29="N/A","N/A",IF(AND((ABS(D29)&gt;ABS(VALUE(MID(E29,1,2)))),(B29&gt;=10)),"No",IF(AND((ABS(D29)&gt;ABS(VALUE(MID(E29,1,2)))),(C29&gt;=10)),"No","Yes"))))</f>
        <v>Yes</v>
      </c>
    </row>
    <row r="30" spans="1:32" ht="12.75" customHeight="1">
      <c r="A30" s="37" t="s">
        <v>11</v>
      </c>
      <c r="B30" s="66">
        <v>94.233999999999995</v>
      </c>
      <c r="C30" s="66">
        <v>94.855999999999995</v>
      </c>
      <c r="D30" s="36">
        <f t="shared" si="2"/>
        <v>0.66005900205870482</v>
      </c>
      <c r="E30" s="52" t="s">
        <v>126</v>
      </c>
      <c r="F30" s="53" t="str">
        <f t="shared" ref="F30:F32" si="3">IF(D30="Div by 0","N/A",IF(E30="N/A","N/A",IF(AND((ABS(D30)&gt;ABS(VALUE(MID(E30,1,2)))),(B30&gt;=10)),"No",IF(AND((ABS(D30)&gt;ABS(VALUE(MID(E30,1,2)))),(C30&gt;=10)),"No","Yes"))))</f>
        <v>Yes</v>
      </c>
    </row>
    <row r="31" spans="1:32" ht="12.75" customHeight="1">
      <c r="A31" s="37" t="s">
        <v>12</v>
      </c>
      <c r="B31" s="66">
        <v>5.766</v>
      </c>
      <c r="C31" s="66">
        <v>5.1440000000000001</v>
      </c>
      <c r="D31" s="36">
        <f t="shared" si="2"/>
        <v>-10.787374262920567</v>
      </c>
      <c r="E31" s="52" t="s">
        <v>126</v>
      </c>
      <c r="F31" s="53" t="str">
        <f t="shared" si="3"/>
        <v>Yes</v>
      </c>
    </row>
    <row r="32" spans="1:32" ht="12.75" customHeight="1">
      <c r="A32" s="37" t="s">
        <v>13</v>
      </c>
      <c r="B32" s="66">
        <v>0</v>
      </c>
      <c r="C32" s="66">
        <v>0</v>
      </c>
      <c r="D32" s="36" t="str">
        <f t="shared" si="2"/>
        <v>Div by 0</v>
      </c>
      <c r="E32" s="52" t="s">
        <v>128</v>
      </c>
      <c r="F32" s="53" t="str">
        <f t="shared" si="3"/>
        <v>N/A</v>
      </c>
    </row>
    <row r="33" spans="1:30" s="5" customFormat="1" ht="12.75" customHeight="1">
      <c r="A33" s="35" t="s">
        <v>14</v>
      </c>
      <c r="B33" s="50" t="s">
        <v>133</v>
      </c>
      <c r="C33" s="50" t="s">
        <v>95</v>
      </c>
      <c r="D33" s="48"/>
      <c r="E33" s="41"/>
      <c r="F33" s="4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:30" ht="12.75" customHeight="1">
      <c r="A34" s="37" t="s">
        <v>15</v>
      </c>
      <c r="B34" s="64">
        <v>48351</v>
      </c>
      <c r="C34" s="65">
        <v>53780</v>
      </c>
      <c r="D34" s="36">
        <f t="shared" ref="D34:D54" si="4">IFERROR((C34-B34)*100/B34,"Div by 0")</f>
        <v>11.228309652333975</v>
      </c>
      <c r="E34" s="52" t="s">
        <v>126</v>
      </c>
      <c r="F34" s="53" t="str">
        <f>IF(D34="Div by 0","N/A",IF(E34="N/A","N/A",IF(AND((ABS(D34)&gt;ABS(VALUE(MID(E34,1,2)))),(B34&gt;=10)),"No",IF(AND((ABS(D34)&gt;ABS(VALUE(MID(E34,1,2)))),(C34&gt;=10)),"No","Yes"))))</f>
        <v>Yes</v>
      </c>
    </row>
    <row r="35" spans="1:30" ht="12.75" customHeight="1">
      <c r="A35" s="37" t="s">
        <v>16</v>
      </c>
      <c r="B35" s="66">
        <v>94.197000000000003</v>
      </c>
      <c r="C35" s="66">
        <v>94.843999999999994</v>
      </c>
      <c r="D35" s="36">
        <f t="shared" si="4"/>
        <v>0.68685839251779923</v>
      </c>
      <c r="E35" s="52" t="s">
        <v>126</v>
      </c>
      <c r="F35" s="53" t="str">
        <f t="shared" ref="F35:F54" si="5">IF(D35="Div by 0","N/A",IF(E35="N/A","N/A",IF(AND((ABS(D35)&gt;ABS(VALUE(MID(E35,1,2)))),(B35&gt;=10)),"No",IF(AND((ABS(D35)&gt;ABS(VALUE(MID(E35,1,2)))),(C35&gt;=10)),"No","Yes"))))</f>
        <v>Yes</v>
      </c>
    </row>
    <row r="36" spans="1:30" ht="12.75" customHeight="1">
      <c r="A36" s="37" t="s">
        <v>17</v>
      </c>
      <c r="B36" s="66">
        <v>5.8010000000000002</v>
      </c>
      <c r="C36" s="66">
        <v>5.1520000000000001</v>
      </c>
      <c r="D36" s="36">
        <f t="shared" si="4"/>
        <v>-11.187726254094123</v>
      </c>
      <c r="E36" s="52" t="s">
        <v>126</v>
      </c>
      <c r="F36" s="53" t="str">
        <f t="shared" si="5"/>
        <v>Yes</v>
      </c>
    </row>
    <row r="37" spans="1:30" ht="12.75" customHeight="1">
      <c r="A37" s="37" t="s">
        <v>18</v>
      </c>
      <c r="B37" s="66">
        <v>2E-3</v>
      </c>
      <c r="C37" s="66">
        <v>4.0000000000000001E-3</v>
      </c>
      <c r="D37" s="36">
        <f t="shared" si="4"/>
        <v>100</v>
      </c>
      <c r="E37" s="52" t="s">
        <v>126</v>
      </c>
      <c r="F37" s="53" t="str">
        <f t="shared" si="5"/>
        <v>Yes</v>
      </c>
    </row>
    <row r="38" spans="1:30" ht="12.75" customHeight="1">
      <c r="A38" s="37" t="s">
        <v>19</v>
      </c>
      <c r="B38" s="66">
        <v>35.427999999999997</v>
      </c>
      <c r="C38" s="66">
        <v>35.768000000000001</v>
      </c>
      <c r="D38" s="36">
        <f t="shared" si="4"/>
        <v>0.95969289827256243</v>
      </c>
      <c r="E38" s="52" t="s">
        <v>126</v>
      </c>
      <c r="F38" s="53" t="str">
        <f t="shared" si="5"/>
        <v>Yes</v>
      </c>
    </row>
    <row r="39" spans="1:30" ht="12.75" customHeight="1">
      <c r="A39" s="37" t="s">
        <v>20</v>
      </c>
      <c r="B39" s="66">
        <v>84.447000000000003</v>
      </c>
      <c r="C39" s="66">
        <v>84.366</v>
      </c>
      <c r="D39" s="36">
        <f t="shared" si="4"/>
        <v>-9.5918149845468828E-2</v>
      </c>
      <c r="E39" s="52" t="s">
        <v>126</v>
      </c>
      <c r="F39" s="53" t="str">
        <f t="shared" si="5"/>
        <v>Yes</v>
      </c>
    </row>
    <row r="40" spans="1:30" ht="12.75" customHeight="1">
      <c r="A40" s="37" t="s">
        <v>21</v>
      </c>
      <c r="B40" s="66">
        <v>63.354999999999997</v>
      </c>
      <c r="C40" s="66">
        <v>63.38</v>
      </c>
      <c r="D40" s="36">
        <f t="shared" si="4"/>
        <v>3.9460184673673245E-2</v>
      </c>
      <c r="E40" s="52" t="s">
        <v>126</v>
      </c>
      <c r="F40" s="53" t="str">
        <f t="shared" si="5"/>
        <v>Yes</v>
      </c>
    </row>
    <row r="41" spans="1:30" ht="12.75" customHeight="1">
      <c r="A41" s="37" t="s">
        <v>22</v>
      </c>
      <c r="B41" s="66">
        <v>84.447000000000003</v>
      </c>
      <c r="C41" s="66">
        <v>84.366</v>
      </c>
      <c r="D41" s="36">
        <f t="shared" si="4"/>
        <v>-9.5918149845468828E-2</v>
      </c>
      <c r="E41" s="52" t="s">
        <v>126</v>
      </c>
      <c r="F41" s="53" t="str">
        <f t="shared" si="5"/>
        <v>Yes</v>
      </c>
    </row>
    <row r="42" spans="1:30" ht="12.75" customHeight="1">
      <c r="A42" s="37" t="s">
        <v>23</v>
      </c>
      <c r="B42" s="66">
        <v>1.669</v>
      </c>
      <c r="C42" s="66">
        <v>1.5920000000000001</v>
      </c>
      <c r="D42" s="36">
        <f t="shared" si="4"/>
        <v>-4.6135410425404411</v>
      </c>
      <c r="E42" s="52" t="s">
        <v>126</v>
      </c>
      <c r="F42" s="53" t="str">
        <f t="shared" si="5"/>
        <v>Yes</v>
      </c>
    </row>
    <row r="43" spans="1:30" ht="12.75" customHeight="1">
      <c r="A43" s="37" t="s">
        <v>24</v>
      </c>
      <c r="B43" s="66">
        <v>48.192999999999998</v>
      </c>
      <c r="C43" s="66">
        <v>46.24</v>
      </c>
      <c r="D43" s="36">
        <f t="shared" si="4"/>
        <v>-4.0524557508351755</v>
      </c>
      <c r="E43" s="52" t="s">
        <v>126</v>
      </c>
      <c r="F43" s="53" t="str">
        <f t="shared" si="5"/>
        <v>Yes</v>
      </c>
    </row>
    <row r="44" spans="1:30" ht="12.75" customHeight="1">
      <c r="A44" s="37" t="s">
        <v>25</v>
      </c>
      <c r="B44" s="66">
        <v>36.253999999999998</v>
      </c>
      <c r="C44" s="66">
        <v>38.125999999999998</v>
      </c>
      <c r="D44" s="36">
        <f t="shared" si="4"/>
        <v>5.1635681579963588</v>
      </c>
      <c r="E44" s="52" t="s">
        <v>126</v>
      </c>
      <c r="F44" s="53" t="str">
        <f t="shared" si="5"/>
        <v>Yes</v>
      </c>
    </row>
    <row r="45" spans="1:30" ht="12.75" customHeight="1">
      <c r="A45" s="37" t="s">
        <v>26</v>
      </c>
      <c r="B45" s="66">
        <v>81.33</v>
      </c>
      <c r="C45" s="66">
        <v>81.064999999999998</v>
      </c>
      <c r="D45" s="36">
        <f t="shared" si="4"/>
        <v>-0.3258330259436869</v>
      </c>
      <c r="E45" s="52" t="s">
        <v>126</v>
      </c>
      <c r="F45" s="53" t="str">
        <f t="shared" si="5"/>
        <v>Yes</v>
      </c>
    </row>
    <row r="46" spans="1:30" ht="12.75" customHeight="1">
      <c r="A46" s="37" t="s">
        <v>27</v>
      </c>
      <c r="B46" s="66">
        <v>15.553000000000001</v>
      </c>
      <c r="C46" s="66">
        <v>15.244999999999999</v>
      </c>
      <c r="D46" s="36">
        <f t="shared" si="4"/>
        <v>-1.9803253391628728</v>
      </c>
      <c r="E46" s="52" t="s">
        <v>126</v>
      </c>
      <c r="F46" s="53" t="str">
        <f t="shared" si="5"/>
        <v>Yes</v>
      </c>
    </row>
    <row r="47" spans="1:30" ht="12.75" customHeight="1">
      <c r="A47" s="37" t="s">
        <v>28</v>
      </c>
      <c r="B47" s="66">
        <v>100</v>
      </c>
      <c r="C47" s="66">
        <v>99.611000000000004</v>
      </c>
      <c r="D47" s="36">
        <f t="shared" si="4"/>
        <v>-0.38899999999999579</v>
      </c>
      <c r="E47" s="52" t="s">
        <v>126</v>
      </c>
      <c r="F47" s="53" t="str">
        <f t="shared" si="5"/>
        <v>Yes</v>
      </c>
    </row>
    <row r="48" spans="1:30" ht="12.75" customHeight="1">
      <c r="A48" s="37" t="s">
        <v>29</v>
      </c>
      <c r="B48" s="66">
        <v>100</v>
      </c>
      <c r="C48" s="66">
        <v>99.611000000000004</v>
      </c>
      <c r="D48" s="36">
        <f t="shared" si="4"/>
        <v>-0.38899999999999579</v>
      </c>
      <c r="E48" s="52" t="s">
        <v>126</v>
      </c>
      <c r="F48" s="53" t="str">
        <f t="shared" si="5"/>
        <v>Yes</v>
      </c>
    </row>
    <row r="49" spans="1:32" ht="12.75" customHeight="1">
      <c r="A49" s="37" t="s">
        <v>30</v>
      </c>
      <c r="B49" s="66">
        <v>100</v>
      </c>
      <c r="C49" s="66">
        <v>99.611000000000004</v>
      </c>
      <c r="D49" s="36">
        <f t="shared" si="4"/>
        <v>-0.38899999999999579</v>
      </c>
      <c r="E49" s="52" t="s">
        <v>126</v>
      </c>
      <c r="F49" s="53" t="str">
        <f t="shared" si="5"/>
        <v>Yes</v>
      </c>
    </row>
    <row r="50" spans="1:32" ht="12.75" customHeight="1">
      <c r="A50" s="37" t="s">
        <v>114</v>
      </c>
      <c r="B50" s="66">
        <v>82.786000000000001</v>
      </c>
      <c r="C50" s="66">
        <v>81.340999999999994</v>
      </c>
      <c r="D50" s="36">
        <f t="shared" si="4"/>
        <v>-1.7454642089242232</v>
      </c>
      <c r="E50" s="52" t="s">
        <v>126</v>
      </c>
      <c r="F50" s="53" t="str">
        <f t="shared" si="5"/>
        <v>Yes</v>
      </c>
    </row>
    <row r="51" spans="1:32" ht="12.75" customHeight="1">
      <c r="A51" s="37" t="s">
        <v>32</v>
      </c>
      <c r="B51" s="66">
        <v>100</v>
      </c>
      <c r="C51" s="66">
        <v>99.611000000000004</v>
      </c>
      <c r="D51" s="36">
        <f t="shared" si="4"/>
        <v>-0.38899999999999579</v>
      </c>
      <c r="E51" s="52" t="s">
        <v>126</v>
      </c>
      <c r="F51" s="53" t="str">
        <f t="shared" si="5"/>
        <v>Yes</v>
      </c>
    </row>
    <row r="52" spans="1:32" ht="12.75" customHeight="1">
      <c r="A52" s="37" t="s">
        <v>33</v>
      </c>
      <c r="B52" s="66">
        <v>99.009</v>
      </c>
      <c r="C52" s="66">
        <v>98.701999999999998</v>
      </c>
      <c r="D52" s="36">
        <f t="shared" si="4"/>
        <v>-0.3100728216626793</v>
      </c>
      <c r="E52" s="52" t="s">
        <v>126</v>
      </c>
      <c r="F52" s="53" t="str">
        <f t="shared" si="5"/>
        <v>Yes</v>
      </c>
    </row>
    <row r="53" spans="1:32" ht="12.75" customHeight="1">
      <c r="A53" s="37" t="s">
        <v>34</v>
      </c>
      <c r="B53" s="66">
        <v>84.447000000000003</v>
      </c>
      <c r="C53" s="66">
        <v>84.366</v>
      </c>
      <c r="D53" s="36">
        <f t="shared" si="4"/>
        <v>-9.5918149845468828E-2</v>
      </c>
      <c r="E53" s="52" t="s">
        <v>126</v>
      </c>
      <c r="F53" s="53" t="str">
        <f t="shared" si="5"/>
        <v>Yes</v>
      </c>
    </row>
    <row r="54" spans="1:32" ht="12.75" customHeight="1">
      <c r="A54" s="37" t="s">
        <v>35</v>
      </c>
      <c r="B54" s="66">
        <v>15.553000000000001</v>
      </c>
      <c r="C54" s="66">
        <v>15.244999999999999</v>
      </c>
      <c r="D54" s="36">
        <f t="shared" si="4"/>
        <v>-1.9803253391628728</v>
      </c>
      <c r="E54" s="52" t="s">
        <v>126</v>
      </c>
      <c r="F54" s="53" t="str">
        <f t="shared" si="5"/>
        <v>Yes</v>
      </c>
    </row>
    <row r="55" spans="1:32" s="4" customFormat="1" ht="12.75" customHeight="1">
      <c r="A55" s="44" t="s">
        <v>109</v>
      </c>
      <c r="B55" s="69" t="s">
        <v>133</v>
      </c>
      <c r="C55" s="69" t="s">
        <v>95</v>
      </c>
      <c r="D55" s="45"/>
      <c r="E55" s="41"/>
      <c r="F55" s="42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1:32" s="18" customFormat="1" ht="12.75" customHeight="1">
      <c r="A56" s="38" t="s">
        <v>108</v>
      </c>
      <c r="B56" s="64">
        <v>0</v>
      </c>
      <c r="C56" s="64">
        <v>0</v>
      </c>
      <c r="D56" s="36" t="str">
        <f t="shared" ref="D56" si="6">IFERROR((C56-B56)*100/B56,"Div by 0")</f>
        <v>Div by 0</v>
      </c>
      <c r="E56" s="52" t="s">
        <v>128</v>
      </c>
      <c r="F56" s="53" t="str">
        <f>IF(D56="Div by 0","N/A",IF(E56="N/A","N/A",IF(AND((ABS(D56)&gt;ABS(VALUE(MID(E56,1,2)))),(B56&gt;=10)),"No",IF(AND((ABS(D56)&gt;ABS(VALUE(MID(E56,1,2)))),(C56&gt;=10)),"No","Yes"))))</f>
        <v>N/A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s="4" customFormat="1" ht="12.75" customHeight="1">
      <c r="A57" s="35" t="s">
        <v>84</v>
      </c>
      <c r="B57" s="50" t="s">
        <v>133</v>
      </c>
      <c r="C57" s="50" t="s">
        <v>95</v>
      </c>
      <c r="D57" s="48"/>
      <c r="E57" s="41"/>
      <c r="F57" s="42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</row>
    <row r="58" spans="1:32" ht="12.75" customHeight="1">
      <c r="A58" s="37" t="s">
        <v>85</v>
      </c>
      <c r="B58" s="64">
        <v>47922</v>
      </c>
      <c r="C58" s="65">
        <v>53082</v>
      </c>
      <c r="D58" s="36">
        <f t="shared" ref="D58:D90" si="7">IFERROR((C58-B58)*100/B58,"Div by 0")</f>
        <v>10.767497182922249</v>
      </c>
      <c r="E58" s="52" t="s">
        <v>126</v>
      </c>
      <c r="F58" s="53" t="str">
        <f>IF(D58="Div by 0","N/A",IF(E58="N/A","N/A",IF(AND((ABS(D58)&gt;ABS(VALUE(MID(E58,1,2)))),(B58&gt;=10)),"No",IF(AND((ABS(D58)&gt;ABS(VALUE(MID(E58,1,2)))),(C58&gt;=10)),"No","Yes"))))</f>
        <v>Yes</v>
      </c>
    </row>
    <row r="59" spans="1:32" ht="12.75" customHeight="1">
      <c r="A59" s="37" t="s">
        <v>36</v>
      </c>
      <c r="B59" s="66">
        <v>69.233000000000004</v>
      </c>
      <c r="C59" s="66">
        <v>89.366</v>
      </c>
      <c r="D59" s="36">
        <f t="shared" si="7"/>
        <v>29.08006297574855</v>
      </c>
      <c r="E59" s="52" t="s">
        <v>126</v>
      </c>
      <c r="F59" s="53" t="str">
        <f t="shared" ref="F59:F90" si="8">IF(D59="Div by 0","N/A",IF(E59="N/A","N/A",IF(AND((ABS(D59)&gt;ABS(VALUE(MID(E59,1,2)))),(B59&gt;=10)),"No",IF(AND((ABS(D59)&gt;ABS(VALUE(MID(E59,1,2)))),(C59&gt;=10)),"No","Yes"))))</f>
        <v>Yes</v>
      </c>
    </row>
    <row r="60" spans="1:32" ht="12.75" customHeight="1">
      <c r="A60" s="37" t="s">
        <v>37</v>
      </c>
      <c r="B60" s="70">
        <v>41.661000000000001</v>
      </c>
      <c r="C60" s="70">
        <v>53.607999999999997</v>
      </c>
      <c r="D60" s="36">
        <f t="shared" si="7"/>
        <v>28.676700031204234</v>
      </c>
      <c r="E60" s="52" t="s">
        <v>126</v>
      </c>
      <c r="F60" s="53" t="str">
        <f t="shared" si="8"/>
        <v>Yes</v>
      </c>
    </row>
    <row r="61" spans="1:32" ht="12.75" customHeight="1">
      <c r="A61" s="37" t="s">
        <v>86</v>
      </c>
      <c r="B61" s="66">
        <v>2.181</v>
      </c>
      <c r="C61" s="66">
        <v>3.66</v>
      </c>
      <c r="D61" s="36">
        <f t="shared" si="7"/>
        <v>67.812929848693258</v>
      </c>
      <c r="E61" s="52" t="s">
        <v>126</v>
      </c>
      <c r="F61" s="53" t="str">
        <f t="shared" si="8"/>
        <v>Yes</v>
      </c>
    </row>
    <row r="62" spans="1:32" ht="12.75" customHeight="1">
      <c r="A62" s="37" t="s">
        <v>38</v>
      </c>
      <c r="B62" s="66">
        <v>0.157</v>
      </c>
      <c r="C62" s="66">
        <v>0.188</v>
      </c>
      <c r="D62" s="36">
        <f t="shared" si="7"/>
        <v>19.745222929936308</v>
      </c>
      <c r="E62" s="52" t="s">
        <v>126</v>
      </c>
      <c r="F62" s="53" t="str">
        <f t="shared" si="8"/>
        <v>Yes</v>
      </c>
    </row>
    <row r="63" spans="1:32" ht="12.75" customHeight="1">
      <c r="A63" s="37" t="s">
        <v>39</v>
      </c>
      <c r="B63" s="66">
        <v>5.9530000000000003</v>
      </c>
      <c r="C63" s="66">
        <v>6.7069999999999999</v>
      </c>
      <c r="D63" s="36">
        <f t="shared" si="7"/>
        <v>12.665882748194178</v>
      </c>
      <c r="E63" s="52" t="s">
        <v>126</v>
      </c>
      <c r="F63" s="53" t="str">
        <f t="shared" si="8"/>
        <v>Yes</v>
      </c>
    </row>
    <row r="64" spans="1:32" ht="12.75" customHeight="1">
      <c r="A64" s="37" t="s">
        <v>40</v>
      </c>
      <c r="B64" s="66">
        <v>1.4999999999999999E-2</v>
      </c>
      <c r="C64" s="66">
        <v>2.5999999999999999E-2</v>
      </c>
      <c r="D64" s="36">
        <f t="shared" si="7"/>
        <v>73.333333333333329</v>
      </c>
      <c r="E64" s="52" t="s">
        <v>126</v>
      </c>
      <c r="F64" s="53" t="str">
        <f t="shared" si="8"/>
        <v>Yes</v>
      </c>
    </row>
    <row r="65" spans="1:6" ht="12.75" customHeight="1">
      <c r="A65" s="37" t="s">
        <v>41</v>
      </c>
      <c r="B65" s="66">
        <v>4.8000000000000001E-2</v>
      </c>
      <c r="C65" s="66">
        <v>4.7E-2</v>
      </c>
      <c r="D65" s="36">
        <f t="shared" si="7"/>
        <v>-2.0833333333333353</v>
      </c>
      <c r="E65" s="52" t="s">
        <v>126</v>
      </c>
      <c r="F65" s="53" t="str">
        <f t="shared" si="8"/>
        <v>Yes</v>
      </c>
    </row>
    <row r="66" spans="1:6" ht="12.75" customHeight="1">
      <c r="A66" s="37" t="s">
        <v>42</v>
      </c>
      <c r="B66" s="66">
        <v>1.724</v>
      </c>
      <c r="C66" s="66">
        <v>1.788</v>
      </c>
      <c r="D66" s="36">
        <f t="shared" si="7"/>
        <v>3.7122969837587041</v>
      </c>
      <c r="E66" s="52" t="s">
        <v>126</v>
      </c>
      <c r="F66" s="53" t="str">
        <f t="shared" si="8"/>
        <v>Yes</v>
      </c>
    </row>
    <row r="67" spans="1:6" ht="12.75" customHeight="1">
      <c r="A67" s="37" t="s">
        <v>43</v>
      </c>
      <c r="B67" s="66">
        <v>0.97</v>
      </c>
      <c r="C67" s="66">
        <v>1.605</v>
      </c>
      <c r="D67" s="36">
        <f t="shared" si="7"/>
        <v>65.463917525773198</v>
      </c>
      <c r="E67" s="52" t="s">
        <v>126</v>
      </c>
      <c r="F67" s="53" t="str">
        <f t="shared" si="8"/>
        <v>Yes</v>
      </c>
    </row>
    <row r="68" spans="1:6" ht="12.75" customHeight="1">
      <c r="A68" s="37" t="s">
        <v>44</v>
      </c>
      <c r="B68" s="66">
        <v>3.3000000000000002E-2</v>
      </c>
      <c r="C68" s="66">
        <v>2.3E-2</v>
      </c>
      <c r="D68" s="36">
        <f t="shared" si="7"/>
        <v>-30.303030303030308</v>
      </c>
      <c r="E68" s="52" t="s">
        <v>126</v>
      </c>
      <c r="F68" s="53" t="str">
        <f t="shared" si="8"/>
        <v>Yes</v>
      </c>
    </row>
    <row r="69" spans="1:6" ht="12.75" customHeight="1">
      <c r="A69" s="37" t="s">
        <v>45</v>
      </c>
      <c r="B69" s="66">
        <v>2.0409999999999999</v>
      </c>
      <c r="C69" s="66">
        <v>2.9630000000000001</v>
      </c>
      <c r="D69" s="36">
        <f t="shared" si="7"/>
        <v>45.173934345908876</v>
      </c>
      <c r="E69" s="52" t="s">
        <v>126</v>
      </c>
      <c r="F69" s="53" t="str">
        <f t="shared" si="8"/>
        <v>Yes</v>
      </c>
    </row>
    <row r="70" spans="1:6" ht="12.75" customHeight="1">
      <c r="A70" s="37" t="s">
        <v>46</v>
      </c>
      <c r="B70" s="66">
        <v>8.3000000000000004E-2</v>
      </c>
      <c r="C70" s="66">
        <v>8.3000000000000004E-2</v>
      </c>
      <c r="D70" s="36">
        <f t="shared" si="7"/>
        <v>0</v>
      </c>
      <c r="E70" s="52" t="s">
        <v>126</v>
      </c>
      <c r="F70" s="53" t="str">
        <f t="shared" si="8"/>
        <v>Yes</v>
      </c>
    </row>
    <row r="71" spans="1:6" ht="12.75" customHeight="1">
      <c r="A71" s="37" t="s">
        <v>87</v>
      </c>
      <c r="B71" s="66">
        <v>8.8480000000000008</v>
      </c>
      <c r="C71" s="66">
        <v>13.218999999999999</v>
      </c>
      <c r="D71" s="36">
        <f t="shared" si="7"/>
        <v>49.400994575045189</v>
      </c>
      <c r="E71" s="52" t="s">
        <v>126</v>
      </c>
      <c r="F71" s="53" t="str">
        <f t="shared" si="8"/>
        <v>No</v>
      </c>
    </row>
    <row r="72" spans="1:6" ht="12.75" customHeight="1">
      <c r="A72" s="37" t="s">
        <v>88</v>
      </c>
      <c r="B72" s="66">
        <v>0.46500000000000002</v>
      </c>
      <c r="C72" s="66">
        <v>0.66500000000000004</v>
      </c>
      <c r="D72" s="36">
        <f t="shared" si="7"/>
        <v>43.01075268817204</v>
      </c>
      <c r="E72" s="52" t="s">
        <v>126</v>
      </c>
      <c r="F72" s="53" t="str">
        <f t="shared" si="8"/>
        <v>Yes</v>
      </c>
    </row>
    <row r="73" spans="1:6" ht="12.75" customHeight="1">
      <c r="A73" s="37" t="s">
        <v>89</v>
      </c>
      <c r="B73" s="66">
        <v>1.377</v>
      </c>
      <c r="C73" s="66">
        <v>1.9570000000000001</v>
      </c>
      <c r="D73" s="36">
        <f t="shared" si="7"/>
        <v>42.120551924473496</v>
      </c>
      <c r="E73" s="52" t="s">
        <v>126</v>
      </c>
      <c r="F73" s="53" t="str">
        <f t="shared" si="8"/>
        <v>Yes</v>
      </c>
    </row>
    <row r="74" spans="1:6" ht="12.75" customHeight="1">
      <c r="A74" s="37" t="s">
        <v>90</v>
      </c>
      <c r="B74" s="66">
        <v>1.137</v>
      </c>
      <c r="C74" s="66">
        <v>1.6839999999999999</v>
      </c>
      <c r="D74" s="36">
        <f t="shared" si="7"/>
        <v>48.109058927000873</v>
      </c>
      <c r="E74" s="52" t="s">
        <v>126</v>
      </c>
      <c r="F74" s="53" t="str">
        <f t="shared" si="8"/>
        <v>Yes</v>
      </c>
    </row>
    <row r="75" spans="1:6" ht="12.75" customHeight="1">
      <c r="A75" s="37" t="s">
        <v>47</v>
      </c>
      <c r="B75" s="66">
        <v>1.012</v>
      </c>
      <c r="C75" s="66">
        <v>1.0680000000000001</v>
      </c>
      <c r="D75" s="36">
        <f t="shared" si="7"/>
        <v>5.5335968379446685</v>
      </c>
      <c r="E75" s="52" t="s">
        <v>126</v>
      </c>
      <c r="F75" s="53" t="str">
        <f t="shared" si="8"/>
        <v>Yes</v>
      </c>
    </row>
    <row r="76" spans="1:6" ht="12.75" customHeight="1">
      <c r="A76" s="37" t="s">
        <v>91</v>
      </c>
      <c r="B76" s="66">
        <v>7.6999999999999999E-2</v>
      </c>
      <c r="C76" s="66">
        <v>7.2999999999999995E-2</v>
      </c>
      <c r="D76" s="36">
        <f t="shared" si="7"/>
        <v>-5.1948051948051992</v>
      </c>
      <c r="E76" s="52" t="s">
        <v>126</v>
      </c>
      <c r="F76" s="53" t="str">
        <f t="shared" si="8"/>
        <v>Yes</v>
      </c>
    </row>
    <row r="77" spans="1:6" ht="12.75" customHeight="1">
      <c r="A77" s="37" t="s">
        <v>116</v>
      </c>
      <c r="B77" s="67">
        <v>1.45</v>
      </c>
      <c r="C77" s="66">
        <v>0</v>
      </c>
      <c r="D77" s="36">
        <f t="shared" si="7"/>
        <v>-100</v>
      </c>
      <c r="E77" s="52" t="s">
        <v>126</v>
      </c>
      <c r="F77" s="53" t="str">
        <f t="shared" si="8"/>
        <v>Yes</v>
      </c>
    </row>
    <row r="78" spans="1:6" ht="12.75" customHeight="1">
      <c r="A78" s="37" t="s">
        <v>48</v>
      </c>
      <c r="B78" s="66">
        <v>30.766999999999999</v>
      </c>
      <c r="C78" s="66">
        <v>10.634</v>
      </c>
      <c r="D78" s="36">
        <f t="shared" si="7"/>
        <v>-65.436994182078195</v>
      </c>
      <c r="E78" s="52" t="s">
        <v>126</v>
      </c>
      <c r="F78" s="53" t="str">
        <f t="shared" si="8"/>
        <v>No</v>
      </c>
    </row>
    <row r="79" spans="1:6" ht="12.75" customHeight="1">
      <c r="A79" s="37" t="s">
        <v>49</v>
      </c>
      <c r="B79" s="66">
        <v>2.35</v>
      </c>
      <c r="C79" s="66">
        <v>1.4</v>
      </c>
      <c r="D79" s="36">
        <f t="shared" si="7"/>
        <v>-40.425531914893618</v>
      </c>
      <c r="E79" s="52" t="s">
        <v>126</v>
      </c>
      <c r="F79" s="53" t="str">
        <f t="shared" si="8"/>
        <v>Yes</v>
      </c>
    </row>
    <row r="80" spans="1:6" ht="12.75" customHeight="1">
      <c r="A80" s="37" t="s">
        <v>50</v>
      </c>
      <c r="B80" s="66">
        <v>1.784</v>
      </c>
      <c r="C80" s="66">
        <v>1.4730000000000001</v>
      </c>
      <c r="D80" s="36">
        <f t="shared" si="7"/>
        <v>-17.432735426008964</v>
      </c>
      <c r="E80" s="52" t="s">
        <v>126</v>
      </c>
      <c r="F80" s="53" t="str">
        <f t="shared" si="8"/>
        <v>Yes</v>
      </c>
    </row>
    <row r="81" spans="1:30" ht="12.75" customHeight="1">
      <c r="A81" s="37" t="s">
        <v>51</v>
      </c>
      <c r="B81" s="66">
        <v>9.6000000000000002E-2</v>
      </c>
      <c r="C81" s="66">
        <v>5.7000000000000002E-2</v>
      </c>
      <c r="D81" s="36">
        <f t="shared" si="7"/>
        <v>-40.625</v>
      </c>
      <c r="E81" s="52" t="s">
        <v>126</v>
      </c>
      <c r="F81" s="53" t="str">
        <f t="shared" si="8"/>
        <v>Yes</v>
      </c>
    </row>
    <row r="82" spans="1:30" ht="12.75" customHeight="1">
      <c r="A82" s="37" t="s">
        <v>52</v>
      </c>
      <c r="B82" s="66">
        <v>19.367000000000001</v>
      </c>
      <c r="C82" s="66">
        <v>1.1379999999999999</v>
      </c>
      <c r="D82" s="36">
        <f t="shared" si="7"/>
        <v>-94.124025404037781</v>
      </c>
      <c r="E82" s="52" t="s">
        <v>126</v>
      </c>
      <c r="F82" s="53" t="str">
        <f t="shared" si="8"/>
        <v>No</v>
      </c>
    </row>
    <row r="83" spans="1:30" ht="12.75" customHeight="1">
      <c r="A83" s="37" t="s">
        <v>53</v>
      </c>
      <c r="B83" s="66">
        <v>0.32600000000000001</v>
      </c>
      <c r="C83" s="66">
        <v>0.32800000000000001</v>
      </c>
      <c r="D83" s="36">
        <f t="shared" si="7"/>
        <v>0.61349693251533799</v>
      </c>
      <c r="E83" s="52" t="s">
        <v>126</v>
      </c>
      <c r="F83" s="53" t="str">
        <f t="shared" si="8"/>
        <v>Yes</v>
      </c>
    </row>
    <row r="84" spans="1:30" ht="12.75" customHeight="1">
      <c r="A84" s="37" t="s">
        <v>54</v>
      </c>
      <c r="B84" s="66">
        <v>3.3000000000000002E-2</v>
      </c>
      <c r="C84" s="66">
        <v>6.4000000000000001E-2</v>
      </c>
      <c r="D84" s="36">
        <f t="shared" si="7"/>
        <v>93.939393939393938</v>
      </c>
      <c r="E84" s="52" t="s">
        <v>126</v>
      </c>
      <c r="F84" s="53" t="str">
        <f t="shared" si="8"/>
        <v>Yes</v>
      </c>
    </row>
    <row r="85" spans="1:30" ht="12.75" customHeight="1">
      <c r="A85" s="37" t="s">
        <v>55</v>
      </c>
      <c r="B85" s="66">
        <v>1.3080000000000001</v>
      </c>
      <c r="C85" s="66">
        <v>1.2450000000000001</v>
      </c>
      <c r="D85" s="36">
        <f t="shared" si="7"/>
        <v>-4.8165137614678857</v>
      </c>
      <c r="E85" s="52" t="s">
        <v>126</v>
      </c>
      <c r="F85" s="53" t="str">
        <f t="shared" si="8"/>
        <v>Yes</v>
      </c>
    </row>
    <row r="86" spans="1:30" ht="12.75" customHeight="1">
      <c r="A86" s="37" t="s">
        <v>56</v>
      </c>
      <c r="B86" s="66">
        <v>0.42799999999999999</v>
      </c>
      <c r="C86" s="66">
        <v>0.313</v>
      </c>
      <c r="D86" s="36">
        <f t="shared" si="7"/>
        <v>-26.869158878504674</v>
      </c>
      <c r="E86" s="52" t="s">
        <v>126</v>
      </c>
      <c r="F86" s="53" t="str">
        <f t="shared" si="8"/>
        <v>Yes</v>
      </c>
    </row>
    <row r="87" spans="1:30" ht="12.75" customHeight="1">
      <c r="A87" s="37" t="s">
        <v>57</v>
      </c>
      <c r="B87" s="66">
        <v>5.8000000000000003E-2</v>
      </c>
      <c r="C87" s="66">
        <v>4.1000000000000002E-2</v>
      </c>
      <c r="D87" s="36">
        <f t="shared" si="7"/>
        <v>-29.31034482758621</v>
      </c>
      <c r="E87" s="52" t="s">
        <v>126</v>
      </c>
      <c r="F87" s="53" t="str">
        <f t="shared" si="8"/>
        <v>Yes</v>
      </c>
    </row>
    <row r="88" spans="1:30" ht="12.75" customHeight="1">
      <c r="A88" s="37" t="s">
        <v>58</v>
      </c>
      <c r="B88" s="66">
        <v>4.42</v>
      </c>
      <c r="C88" s="66">
        <v>3.984</v>
      </c>
      <c r="D88" s="36">
        <f t="shared" si="7"/>
        <v>-9.8642533936651571</v>
      </c>
      <c r="E88" s="52" t="s">
        <v>126</v>
      </c>
      <c r="F88" s="53" t="str">
        <f t="shared" si="8"/>
        <v>Yes</v>
      </c>
    </row>
    <row r="89" spans="1:30" ht="12.75" customHeight="1">
      <c r="A89" s="37" t="s">
        <v>59</v>
      </c>
      <c r="B89" s="66">
        <v>0.59699999999999998</v>
      </c>
      <c r="C89" s="66">
        <v>0.59199999999999997</v>
      </c>
      <c r="D89" s="36">
        <f t="shared" si="7"/>
        <v>-0.8375209380234514</v>
      </c>
      <c r="E89" s="52" t="s">
        <v>126</v>
      </c>
      <c r="F89" s="53" t="str">
        <f t="shared" si="8"/>
        <v>Yes</v>
      </c>
    </row>
    <row r="90" spans="1:30" ht="12.75" customHeight="1">
      <c r="A90" s="37" t="s">
        <v>60</v>
      </c>
      <c r="B90" s="66">
        <v>0</v>
      </c>
      <c r="C90" s="66">
        <v>0</v>
      </c>
      <c r="D90" s="36" t="str">
        <f t="shared" si="7"/>
        <v>Div by 0</v>
      </c>
      <c r="E90" s="52" t="s">
        <v>128</v>
      </c>
      <c r="F90" s="53" t="str">
        <f t="shared" si="8"/>
        <v>N/A</v>
      </c>
    </row>
    <row r="91" spans="1:30" s="5" customFormat="1" ht="12.75" customHeight="1">
      <c r="A91" s="35" t="s">
        <v>61</v>
      </c>
      <c r="B91" s="50" t="s">
        <v>133</v>
      </c>
      <c r="C91" s="50" t="s">
        <v>95</v>
      </c>
      <c r="D91" s="48"/>
      <c r="E91" s="41"/>
      <c r="F91" s="4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</row>
    <row r="92" spans="1:30" ht="12.75" customHeight="1">
      <c r="A92" s="37" t="s">
        <v>92</v>
      </c>
      <c r="B92" s="64">
        <v>40831</v>
      </c>
      <c r="C92" s="65">
        <v>45372</v>
      </c>
      <c r="D92" s="36">
        <f t="shared" ref="D92:D95" si="9">IFERROR((C92-B92)*100/B92,"Div by 0")</f>
        <v>11.121451838064216</v>
      </c>
      <c r="E92" s="52" t="s">
        <v>126</v>
      </c>
      <c r="F92" s="53" t="str">
        <f>IF(D92="Div by 0","N/A",IF(E92="N/A","N/A",IF(AND((ABS(D92)&gt;ABS(VALUE(MID(E92,1,2)))),(B92&gt;=10)),"No",IF(AND((ABS(D92)&gt;ABS(VALUE(MID(E92,1,2)))),(C92&gt;=10)),"No","Yes"))))</f>
        <v>Yes</v>
      </c>
    </row>
    <row r="93" spans="1:30" ht="12.75" customHeight="1">
      <c r="A93" s="37" t="s">
        <v>62</v>
      </c>
      <c r="B93" s="66">
        <v>15.464</v>
      </c>
      <c r="C93" s="66">
        <v>16.446000000000002</v>
      </c>
      <c r="D93" s="36">
        <f t="shared" si="9"/>
        <v>6.3502327987584133</v>
      </c>
      <c r="E93" s="52" t="s">
        <v>126</v>
      </c>
      <c r="F93" s="53" t="str">
        <f t="shared" ref="F93:F95" si="10">IF(D93="Div by 0","N/A",IF(E93="N/A","N/A",IF(AND((ABS(D93)&gt;ABS(VALUE(MID(E93,1,2)))),(B93&gt;=10)),"No",IF(AND((ABS(D93)&gt;ABS(VALUE(MID(E93,1,2)))),(C93&gt;=10)),"No","Yes"))))</f>
        <v>Yes</v>
      </c>
    </row>
    <row r="94" spans="1:30" ht="12.75" customHeight="1">
      <c r="A94" s="37" t="s">
        <v>63</v>
      </c>
      <c r="B94" s="66">
        <v>76.366</v>
      </c>
      <c r="C94" s="66">
        <v>78.251000000000005</v>
      </c>
      <c r="D94" s="36">
        <f t="shared" si="9"/>
        <v>2.4683759788387571</v>
      </c>
      <c r="E94" s="52" t="s">
        <v>126</v>
      </c>
      <c r="F94" s="53" t="str">
        <f t="shared" si="10"/>
        <v>Yes</v>
      </c>
    </row>
    <row r="95" spans="1:30" ht="12.75" customHeight="1">
      <c r="A95" s="37" t="s">
        <v>64</v>
      </c>
      <c r="B95" s="66">
        <v>8.17</v>
      </c>
      <c r="C95" s="66">
        <v>5.3029999999999999</v>
      </c>
      <c r="D95" s="36">
        <f t="shared" si="9"/>
        <v>-35.091799265605871</v>
      </c>
      <c r="E95" s="52" t="s">
        <v>128</v>
      </c>
      <c r="F95" s="53" t="str">
        <f t="shared" si="10"/>
        <v>N/A</v>
      </c>
    </row>
    <row r="96" spans="1:30" s="4" customFormat="1" ht="12.75" customHeight="1">
      <c r="A96" s="35" t="s">
        <v>93</v>
      </c>
      <c r="B96" s="50" t="s">
        <v>133</v>
      </c>
      <c r="C96" s="50" t="s">
        <v>95</v>
      </c>
      <c r="D96" s="48"/>
      <c r="E96" s="41"/>
      <c r="F96" s="42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</row>
    <row r="97" spans="1:30" ht="12.75" customHeight="1">
      <c r="A97" s="37" t="s">
        <v>94</v>
      </c>
      <c r="B97" s="64">
        <v>7520</v>
      </c>
      <c r="C97" s="65">
        <v>8199</v>
      </c>
      <c r="D97" s="36">
        <f t="shared" ref="D97:D100" si="11">IFERROR((C97-B97)*100/B97,"Div by 0")</f>
        <v>9.0292553191489358</v>
      </c>
      <c r="E97" s="52" t="s">
        <v>126</v>
      </c>
      <c r="F97" s="53" t="str">
        <f>IF(D97="Div by 0","N/A",IF(E97="N/A","N/A",IF(AND((ABS(D97)&gt;ABS(VALUE(MID(E97,1,2)))),(B97&gt;=10)),"No",IF(AND((ABS(D97)&gt;ABS(VALUE(MID(E97,1,2)))),(C97&gt;=10)),"No","Yes"))))</f>
        <v>Yes</v>
      </c>
    </row>
    <row r="98" spans="1:30" ht="12.75" customHeight="1">
      <c r="A98" s="37" t="s">
        <v>65</v>
      </c>
      <c r="B98" s="66">
        <v>12.58</v>
      </c>
      <c r="C98" s="66">
        <v>12.66</v>
      </c>
      <c r="D98" s="36">
        <f t="shared" si="11"/>
        <v>0.63593004769475414</v>
      </c>
      <c r="E98" s="52" t="s">
        <v>126</v>
      </c>
      <c r="F98" s="53" t="str">
        <f t="shared" ref="F98:F100" si="12">IF(D98="Div by 0","N/A",IF(E98="N/A","N/A",IF(AND((ABS(D98)&gt;ABS(VALUE(MID(E98,1,2)))),(B98&gt;=10)),"No",IF(AND((ABS(D98)&gt;ABS(VALUE(MID(E98,1,2)))),(C98&gt;=10)),"No","Yes"))))</f>
        <v>Yes</v>
      </c>
    </row>
    <row r="99" spans="1:30" ht="12.75" customHeight="1">
      <c r="A99" s="37" t="s">
        <v>66</v>
      </c>
      <c r="B99" s="66">
        <v>64.295000000000002</v>
      </c>
      <c r="C99" s="66">
        <v>68.203000000000003</v>
      </c>
      <c r="D99" s="36">
        <f t="shared" si="11"/>
        <v>6.078233144101409</v>
      </c>
      <c r="E99" s="52" t="s">
        <v>126</v>
      </c>
      <c r="F99" s="53" t="str">
        <f t="shared" si="12"/>
        <v>Yes</v>
      </c>
    </row>
    <row r="100" spans="1:30" ht="12.75" customHeight="1">
      <c r="A100" s="37" t="s">
        <v>64</v>
      </c>
      <c r="B100" s="66">
        <v>23.125</v>
      </c>
      <c r="C100" s="66">
        <v>19.135999999999999</v>
      </c>
      <c r="D100" s="36">
        <f t="shared" si="11"/>
        <v>-17.249729729729733</v>
      </c>
      <c r="E100" s="52" t="s">
        <v>128</v>
      </c>
      <c r="F100" s="53" t="str">
        <f t="shared" si="12"/>
        <v>N/A</v>
      </c>
    </row>
    <row r="101" spans="1:30" ht="12.75" customHeight="1">
      <c r="A101" s="25" t="s">
        <v>124</v>
      </c>
      <c r="B101" s="28"/>
      <c r="C101" s="28"/>
      <c r="D101" s="31"/>
    </row>
    <row r="102" spans="1:30" s="58" customFormat="1" ht="50.25" customHeight="1">
      <c r="A102" s="75" t="s">
        <v>129</v>
      </c>
      <c r="B102" s="76"/>
      <c r="C102" s="76"/>
      <c r="D102" s="76"/>
      <c r="E102" s="76"/>
      <c r="F102" s="76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</row>
    <row r="103" spans="1:30" ht="12.75" customHeight="1">
      <c r="A103" s="25"/>
      <c r="B103" s="28"/>
      <c r="C103" s="28"/>
      <c r="D103" s="31"/>
    </row>
    <row r="104" spans="1:30" ht="12.75" customHeight="1">
      <c r="A104" s="25"/>
      <c r="B104" s="28"/>
      <c r="C104" s="28"/>
      <c r="D104" s="31"/>
    </row>
    <row r="105" spans="1:30" ht="12.75" customHeight="1">
      <c r="A105" s="25"/>
      <c r="B105" s="28"/>
      <c r="C105" s="28"/>
      <c r="D105" s="31"/>
    </row>
    <row r="106" spans="1:30" ht="12.75" customHeight="1">
      <c r="A106" s="25"/>
      <c r="B106" s="28"/>
      <c r="C106" s="28"/>
      <c r="D106" s="31"/>
    </row>
    <row r="107" spans="1:30" ht="12.75" customHeight="1">
      <c r="A107" s="25"/>
      <c r="B107" s="28"/>
      <c r="C107" s="28"/>
      <c r="D107" s="31"/>
    </row>
    <row r="108" spans="1:30" ht="12.75" customHeight="1">
      <c r="A108" s="25"/>
      <c r="B108" s="28"/>
      <c r="C108" s="28"/>
      <c r="D108" s="31"/>
    </row>
    <row r="109" spans="1:30" ht="12.75" customHeight="1">
      <c r="A109" s="25"/>
      <c r="B109" s="28"/>
      <c r="C109" s="28"/>
      <c r="D109" s="31"/>
    </row>
    <row r="110" spans="1:30" ht="12.75" customHeight="1">
      <c r="A110" s="25"/>
      <c r="B110" s="28"/>
      <c r="C110" s="28"/>
      <c r="D110" s="31"/>
    </row>
    <row r="111" spans="1:30" ht="12.75" customHeight="1">
      <c r="A111" s="25"/>
      <c r="B111" s="28"/>
      <c r="C111" s="28"/>
      <c r="D111" s="31"/>
    </row>
    <row r="112" spans="1:30" ht="12.75" customHeight="1">
      <c r="A112" s="25"/>
      <c r="B112" s="28"/>
      <c r="C112" s="28"/>
      <c r="D112" s="31"/>
    </row>
  </sheetData>
  <mergeCells count="1">
    <mergeCell ref="A102:F102"/>
  </mergeCells>
  <pageMargins left="0.7" right="0.7" top="0.75" bottom="0.75" header="0.3" footer="0.3"/>
  <pageSetup scale="7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2013-05-01T22:48:08Z</dcterms:modified>
</cp:coreProperties>
</file>