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https://share.cms.gov/center/CM/TCPG/NT/NTAP/FY2026NTAP/Resources/FY 2026 NTAP Application/"/>
    </mc:Choice>
  </mc:AlternateContent>
  <xr:revisionPtr revIDLastSave="0" documentId="13_ncr:1_{341805E9-6460-482B-9EFD-72B1097DA08E}" xr6:coauthVersionLast="47" xr6:coauthVersionMax="47" xr10:uidLastSave="{00000000-0000-0000-0000-000000000000}"/>
  <bookViews>
    <workbookView xWindow="-110" yWindow="-110" windowWidth="19420" windowHeight="10300" xr2:uid="{00000000-000D-0000-FFFF-FFFF00000000}"/>
  </bookViews>
  <sheets>
    <sheet name="Cost Threshold Example" sheetId="1" r:id="rId1"/>
    <sheet name="Cost Center CCR &amp; Inf Factor" sheetId="2" r:id="rId2"/>
    <sheet name="Threshold" sheetId="6" r:id="rId3"/>
    <sheet name="Supporting Data" sheetId="5"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2" l="1"/>
  <c r="E10" i="2"/>
  <c r="G3" i="1"/>
  <c r="G4" i="1"/>
  <c r="E9" i="2"/>
  <c r="M3" i="1"/>
  <c r="M4" i="1"/>
  <c r="M5" i="1" s="1"/>
  <c r="J3" i="1"/>
  <c r="K3" i="1" s="1"/>
  <c r="K5" i="1" s="1"/>
  <c r="J4" i="1"/>
  <c r="K4" i="1"/>
  <c r="O4" i="1"/>
  <c r="R4" i="1" s="1"/>
  <c r="S4" i="1" s="1"/>
  <c r="O3" i="1"/>
  <c r="R3" i="1"/>
  <c r="S3" i="1"/>
  <c r="S5" i="1" s="1"/>
  <c r="E4" i="1"/>
  <c r="E3" i="1"/>
  <c r="E5" i="1" s="1"/>
  <c r="B5" i="1"/>
  <c r="G5" i="1" l="1"/>
</calcChain>
</file>

<file path=xl/sharedStrings.xml><?xml version="1.0" encoding="utf-8"?>
<sst xmlns="http://schemas.openxmlformats.org/spreadsheetml/2006/main" count="829" uniqueCount="828">
  <si>
    <r>
      <t>Cases</t>
    </r>
    <r>
      <rPr>
        <sz val="11"/>
        <color rgb="FF000000"/>
        <rFont val="Calibri"/>
        <family val="2"/>
        <scheme val="minor"/>
      </rPr>
      <t xml:space="preserve"> </t>
    </r>
  </si>
  <si>
    <t>Case Weighted Amount (Take the Cases for Each DRG in Column B and Divide by the Total Amount of Cases in Column B)</t>
  </si>
  <si>
    <t>Case Weighted Threshold (Column C * D)</t>
  </si>
  <si>
    <t>Average Charge Per Case (Unstandardized with No Case Weight)</t>
  </si>
  <si>
    <t>Average Charge Per Case (Unstandardized with Case Weight)</t>
  </si>
  <si>
    <t>Adjusted Average Charge Per Case (Unstandardized with No Case Weight) (Column F+H+I)</t>
  </si>
  <si>
    <t>Adjusted Average Charge Per Case (Unstandardized with Case Weight) (Column C * J)</t>
  </si>
  <si>
    <t>Average Standardized Charge Per Case (Standardize the Claims Used to Compute the Amount in Column J)</t>
  </si>
  <si>
    <t>Average Standardized Charge Per Case with Case Weight (Column C * L)</t>
  </si>
  <si>
    <t>Inflated Average  Standardized Charges Per Case (Column L * (1+Column N))</t>
  </si>
  <si>
    <t>Final Average Inflated Standardized Charge Per Case (Column O+P+Q)</t>
  </si>
  <si>
    <t>Final Inflated Case Weighted Standardized Charge Per Case (Column C * R)</t>
  </si>
  <si>
    <t xml:space="preserve">Total </t>
  </si>
  <si>
    <t xml:space="preserve">Note: Since the total amount in column S exceeds the total amount in column E, the technology meets the cost criteria. </t>
  </si>
  <si>
    <t>Footnotes</t>
  </si>
  <si>
    <r>
      <t xml:space="preserve">Note: The Cost Center CCRs and Inflation Factor listed in this Spreadsheet are from the most recent final rule. </t>
    </r>
    <r>
      <rPr>
        <b/>
        <sz val="11"/>
        <color theme="1"/>
        <rFont val="Calibri"/>
        <family val="2"/>
        <scheme val="minor"/>
      </rPr>
      <t>If the thresholds, cost center CCRs and/or inflation factor are updated in the correction notice, those values must be used instead.</t>
    </r>
    <r>
      <rPr>
        <sz val="11"/>
        <color theme="1"/>
        <rFont val="Calibri"/>
        <family val="2"/>
        <scheme val="minor"/>
      </rPr>
      <t xml:space="preserve"> Applicants should monitor the most recent final rule homepage (https://www.cms.gov/Medicare/Medicare-Fee-for-Service-Payment/AcuteInpatientPPS and then click on the most recent final rule Fiscal Year home page on the left of the page) for the release of the correction notice, which usually occurs in September.</t>
    </r>
  </si>
  <si>
    <t>Group</t>
  </si>
  <si>
    <t>CCR</t>
  </si>
  <si>
    <t>Implantable Devices</t>
  </si>
  <si>
    <t>2-Year Rate of Inflation Factor</t>
  </si>
  <si>
    <t>3-Year Rate of Inflation Factor</t>
  </si>
  <si>
    <t>4-Year Rate of Inflation Factor</t>
  </si>
  <si>
    <t>Emergency Room</t>
  </si>
  <si>
    <t>MS‑DRG</t>
  </si>
  <si>
    <t>Threshold</t>
  </si>
  <si>
    <t>001</t>
  </si>
  <si>
    <t>002</t>
  </si>
  <si>
    <t>003</t>
  </si>
  <si>
    <t>004</t>
  </si>
  <si>
    <t>005</t>
  </si>
  <si>
    <t>006</t>
  </si>
  <si>
    <t>007</t>
  </si>
  <si>
    <t>008</t>
  </si>
  <si>
    <t>010</t>
  </si>
  <si>
    <t>011</t>
  </si>
  <si>
    <t>012</t>
  </si>
  <si>
    <t>013</t>
  </si>
  <si>
    <t>014</t>
  </si>
  <si>
    <t>016</t>
  </si>
  <si>
    <t>017</t>
  </si>
  <si>
    <t>018</t>
  </si>
  <si>
    <t>019</t>
  </si>
  <si>
    <t>020</t>
  </si>
  <si>
    <t>021</t>
  </si>
  <si>
    <t>022</t>
  </si>
  <si>
    <t>023</t>
  </si>
  <si>
    <t>024</t>
  </si>
  <si>
    <t>025</t>
  </si>
  <si>
    <t>026</t>
  </si>
  <si>
    <t>027</t>
  </si>
  <si>
    <t>028</t>
  </si>
  <si>
    <t>029</t>
  </si>
  <si>
    <t>030</t>
  </si>
  <si>
    <t>031</t>
  </si>
  <si>
    <t>032</t>
  </si>
  <si>
    <t>033</t>
  </si>
  <si>
    <t>034</t>
  </si>
  <si>
    <t>035</t>
  </si>
  <si>
    <t>036</t>
  </si>
  <si>
    <t>037</t>
  </si>
  <si>
    <t>038</t>
  </si>
  <si>
    <t>039</t>
  </si>
  <si>
    <t>040</t>
  </si>
  <si>
    <t>041</t>
  </si>
  <si>
    <t>042</t>
  </si>
  <si>
    <t>052</t>
  </si>
  <si>
    <t>053</t>
  </si>
  <si>
    <t>054</t>
  </si>
  <si>
    <t>055</t>
  </si>
  <si>
    <t>056</t>
  </si>
  <si>
    <t>057</t>
  </si>
  <si>
    <t>058</t>
  </si>
  <si>
    <t>059</t>
  </si>
  <si>
    <t>060</t>
  </si>
  <si>
    <t>061</t>
  </si>
  <si>
    <t>062</t>
  </si>
  <si>
    <t>063</t>
  </si>
  <si>
    <t>064</t>
  </si>
  <si>
    <t>065</t>
  </si>
  <si>
    <t>066</t>
  </si>
  <si>
    <t>067</t>
  </si>
  <si>
    <t>068</t>
  </si>
  <si>
    <t>069</t>
  </si>
  <si>
    <t>070</t>
  </si>
  <si>
    <t>071</t>
  </si>
  <si>
    <t>072</t>
  </si>
  <si>
    <t>073</t>
  </si>
  <si>
    <t>074</t>
  </si>
  <si>
    <t>075</t>
  </si>
  <si>
    <t>076</t>
  </si>
  <si>
    <t>077</t>
  </si>
  <si>
    <t>078</t>
  </si>
  <si>
    <t>079</t>
  </si>
  <si>
    <t>080</t>
  </si>
  <si>
    <t>081</t>
  </si>
  <si>
    <t>082</t>
  </si>
  <si>
    <t>083</t>
  </si>
  <si>
    <t>084</t>
  </si>
  <si>
    <t>085</t>
  </si>
  <si>
    <t>086</t>
  </si>
  <si>
    <t>087</t>
  </si>
  <si>
    <t>088</t>
  </si>
  <si>
    <t>089</t>
  </si>
  <si>
    <t>090</t>
  </si>
  <si>
    <t>091</t>
  </si>
  <si>
    <t>092</t>
  </si>
  <si>
    <t>093</t>
  </si>
  <si>
    <t>094</t>
  </si>
  <si>
    <t>095</t>
  </si>
  <si>
    <t>096</t>
  </si>
  <si>
    <t>097</t>
  </si>
  <si>
    <t>098</t>
  </si>
  <si>
    <t>099</t>
  </si>
  <si>
    <t>100</t>
  </si>
  <si>
    <t>101</t>
  </si>
  <si>
    <t>102</t>
  </si>
  <si>
    <t>103</t>
  </si>
  <si>
    <t>113</t>
  </si>
  <si>
    <t>114</t>
  </si>
  <si>
    <t>115</t>
  </si>
  <si>
    <t>116</t>
  </si>
  <si>
    <t>117</t>
  </si>
  <si>
    <t>121</t>
  </si>
  <si>
    <t>122</t>
  </si>
  <si>
    <t>123</t>
  </si>
  <si>
    <t>124</t>
  </si>
  <si>
    <t>125</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</si>
  <si>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</si>
  <si>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</si>
  <si>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</si>
  <si>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</si>
  <si>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</si>
  <si>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</si>
  <si>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</si>
  <si>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</si>
  <si>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</si>
  <si>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</si>
  <si>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</si>
  <si>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</si>
  <si>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</si>
  <si>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</si>
  <si>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</si>
  <si>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</si>
  <si>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</si>
  <si>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</si>
  <si>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</si>
  <si>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</si>
  <si>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</si>
  <si>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</si>
  <si>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</si>
  <si>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</si>
  <si>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</si>
  <si>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163</t>
  </si>
  <si>
    <t>164</t>
  </si>
  <si>
    <t>165</t>
  </si>
  <si>
    <t>166</t>
  </si>
  <si>
    <t>167</t>
  </si>
  <si>
    <t>168</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</si>
  <si>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</si>
  <si>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</si>
  <si>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</si>
  <si>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</si>
  <si>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</si>
  <si>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</si>
  <si>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</si>
  <si>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</si>
  <si>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</si>
  <si>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</si>
  <si>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</si>
  <si>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</si>
  <si>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</si>
  <si>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</si>
  <si>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</si>
  <si>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</si>
  <si>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</si>
  <si>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</si>
  <si>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</si>
  <si>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</si>
  <si>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</si>
  <si>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</si>
  <si>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</si>
  <si>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</si>
  <si>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</si>
  <si>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</si>
  <si>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</si>
  <si>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</si>
  <si>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</si>
  <si>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</si>
  <si>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</si>
  <si>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</si>
  <si>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</si>
  <si>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</si>
  <si>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215</t>
  </si>
  <si>
    <t>216</t>
  </si>
  <si>
    <t>217</t>
  </si>
  <si>
    <t>218</t>
  </si>
  <si>
    <t>219</t>
  </si>
  <si>
    <t>220</t>
  </si>
  <si>
    <t>221</t>
  </si>
  <si>
    <t>228</t>
  </si>
  <si>
    <t>229</t>
  </si>
  <si>
    <t>231</t>
  </si>
  <si>
    <t>232</t>
  </si>
  <si>
    <t>233</t>
  </si>
  <si>
    <t>234</t>
  </si>
  <si>
    <t>235</t>
  </si>
  <si>
    <t>236</t>
  </si>
  <si>
    <t>239</t>
  </si>
  <si>
    <t>240</t>
  </si>
  <si>
    <t>241</t>
  </si>
  <si>
    <t>242</t>
  </si>
  <si>
    <t>243</t>
  </si>
  <si>
    <t>244</t>
  </si>
  <si>
    <t>245</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</si>
  <si>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</si>
  <si>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</si>
  <si>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</si>
  <si>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</si>
  <si>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</si>
  <si>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</si>
  <si>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</si>
  <si>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</si>
  <si>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</si>
  <si>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</si>
  <si>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</si>
  <si>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</si>
  <si>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</si>
  <si>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</si>
  <si>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</si>
  <si>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</si>
  <si>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</si>
  <si>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</si>
  <si>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</si>
  <si>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</si>
  <si>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</si>
  <si>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</si>
  <si>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</si>
  <si>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</si>
  <si>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</si>
  <si>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</si>
  <si>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</si>
  <si>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</si>
  <si>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</si>
  <si>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</si>
  <si>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</si>
  <si>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</si>
  <si>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</si>
  <si>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</si>
  <si>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</si>
  <si>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</si>
  <si>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</si>
  <si>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</si>
  <si>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</si>
  <si>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</si>
  <si>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</si>
  <si>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</si>
  <si>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</si>
  <si>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</si>
  <si>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</si>
  <si>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</si>
  <si>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</si>
  <si>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</si>
  <si>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</si>
  <si>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</si>
  <si>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</si>
  <si>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</si>
  <si>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</si>
  <si>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</si>
  <si>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</si>
  <si>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</si>
  <si>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</si>
  <si>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</si>
  <si>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</si>
  <si>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</si>
  <si>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</si>
  <si>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</si>
  <si>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319</t>
  </si>
  <si>
    <t>320</t>
  </si>
  <si>
    <t>326</t>
  </si>
  <si>
    <t>327</t>
  </si>
  <si>
    <t>328</t>
  </si>
  <si>
    <t>329</t>
  </si>
  <si>
    <t>330</t>
  </si>
  <si>
    <t>331</t>
  </si>
  <si>
    <t>332</t>
  </si>
  <si>
    <t>333</t>
  </si>
  <si>
    <t>334</t>
  </si>
  <si>
    <t>335</t>
  </si>
  <si>
    <t>336</t>
  </si>
  <si>
    <t>337</t>
  </si>
  <si>
    <t>344</t>
  </si>
  <si>
    <t>345</t>
  </si>
  <si>
    <t>346</t>
  </si>
  <si>
    <t>347</t>
  </si>
  <si>
    <t>348</t>
  </si>
  <si>
    <t>349</t>
  </si>
  <si>
    <t>350</t>
  </si>
  <si>
    <t>351</t>
  </si>
  <si>
    <t>352</t>
  </si>
  <si>
    <t>353</t>
  </si>
  <si>
    <t>354</t>
  </si>
  <si>
    <t>355</t>
  </si>
  <si>
    <t>356</t>
  </si>
  <si>
    <t>357</t>
  </si>
  <si>
    <t>358</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</si>
  <si>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</si>
  <si>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</si>
  <si>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</si>
  <si>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</si>
  <si>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</si>
  <si>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</si>
  <si>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</si>
  <si>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</si>
  <si>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</si>
  <si>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</si>
  <si>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</si>
  <si>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</si>
  <si>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</si>
  <si>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</si>
  <si>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</si>
  <si>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</si>
  <si>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</si>
  <si>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</si>
  <si>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</si>
  <si>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</si>
  <si>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</si>
  <si>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</si>
  <si>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</si>
  <si>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</si>
  <si>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</si>
  <si>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</si>
  <si>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</si>
  <si>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</si>
  <si>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405</t>
  </si>
  <si>
    <t>406</t>
  </si>
  <si>
    <t>407</t>
  </si>
  <si>
    <t>408</t>
  </si>
  <si>
    <t>409</t>
  </si>
  <si>
    <t>410</t>
  </si>
  <si>
    <t>411</t>
  </si>
  <si>
    <t>412</t>
  </si>
  <si>
    <t>413</t>
  </si>
  <si>
    <t>414</t>
  </si>
  <si>
    <t>415</t>
  </si>
  <si>
    <t>416</t>
  </si>
  <si>
    <t>417</t>
  </si>
  <si>
    <t>418</t>
  </si>
  <si>
    <t>419</t>
  </si>
  <si>
    <t>420</t>
  </si>
  <si>
    <t>421</t>
  </si>
  <si>
    <t>422</t>
  </si>
  <si>
    <t>423</t>
  </si>
  <si>
    <t>424</t>
  </si>
  <si>
    <t>425</t>
  </si>
  <si>
    <t>432</t>
  </si>
  <si>
    <t>433</t>
  </si>
  <si>
    <t>434</t>
  </si>
  <si>
    <t>435</t>
  </si>
  <si>
    <t>436</t>
  </si>
  <si>
    <t>437</t>
  </si>
  <si>
    <t>438</t>
  </si>
  <si>
    <t>439</t>
  </si>
  <si>
    <t>440</t>
  </si>
  <si>
    <t>441</t>
  </si>
  <si>
    <t>442</t>
  </si>
  <si>
    <t>443</t>
  </si>
  <si>
    <t>444</t>
  </si>
  <si>
    <t>445</t>
  </si>
  <si>
    <t>446</t>
  </si>
  <si>
    <t>456</t>
  </si>
  <si>
    <t>457</t>
  </si>
  <si>
    <t>458</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</si>
  <si>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</si>
  <si>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</si>
  <si>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</si>
  <si>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</si>
  <si>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</si>
  <si>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</si>
  <si>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</si>
  <si>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</si>
  <si>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</si>
  <si>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</si>
  <si>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</si>
  <si>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</si>
  <si>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</si>
  <si>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</si>
  <si>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</si>
  <si>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</si>
  <si>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</si>
  <si>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</si>
  <si>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</si>
  <si>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</si>
  <si>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</si>
  <si>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</si>
  <si>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</si>
  <si>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485</t>
  </si>
  <si>
    <t>486</t>
  </si>
  <si>
    <t>487</t>
  </si>
  <si>
    <t>488</t>
  </si>
  <si>
    <t>489</t>
  </si>
  <si>
    <t>492</t>
  </si>
  <si>
    <t>493</t>
  </si>
  <si>
    <t>494</t>
  </si>
  <si>
    <t>495</t>
  </si>
  <si>
    <t>496</t>
  </si>
  <si>
    <t>497</t>
  </si>
  <si>
    <t>498</t>
  </si>
  <si>
    <t>499</t>
  </si>
  <si>
    <t>500</t>
  </si>
  <si>
    <t>501</t>
  </si>
  <si>
    <t>502</t>
  </si>
  <si>
    <t>503</t>
  </si>
  <si>
    <t>504</t>
  </si>
  <si>
    <t>505</t>
  </si>
  <si>
    <t>506</t>
  </si>
  <si>
    <t>507</t>
  </si>
  <si>
    <t>508</t>
  </si>
  <si>
    <t>509</t>
  </si>
  <si>
    <t>510</t>
  </si>
  <si>
    <t>511</t>
  </si>
  <si>
    <t>512</t>
  </si>
  <si>
    <t>513</t>
  </si>
  <si>
    <t>514</t>
  </si>
  <si>
    <t>515</t>
  </si>
  <si>
    <t>516</t>
  </si>
  <si>
    <t>517</t>
  </si>
  <si>
    <t>518</t>
  </si>
  <si>
    <t>519</t>
  </si>
  <si>
    <t>520</t>
  </si>
  <si>
    <t>521</t>
  </si>
  <si>
    <t>522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</si>
  <si>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</si>
  <si>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</si>
  <si>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</si>
  <si>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</si>
  <si>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</si>
  <si>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</si>
  <si>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</si>
  <si>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</si>
  <si>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</si>
  <si>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</si>
  <si>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</si>
  <si>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</si>
  <si>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</si>
  <si>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</si>
  <si>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</si>
  <si>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</si>
  <si>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</si>
  <si>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</si>
  <si>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</si>
  <si>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</si>
  <si>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</si>
  <si>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</si>
  <si>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</si>
  <si>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</si>
  <si>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</si>
  <si>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</si>
  <si>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</si>
  <si>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</si>
  <si>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</si>
  <si>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</si>
  <si>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</si>
  <si>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</si>
  <si>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</si>
  <si>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</si>
  <si>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570</t>
  </si>
  <si>
    <t>571</t>
  </si>
  <si>
    <t>572</t>
  </si>
  <si>
    <t>573</t>
  </si>
  <si>
    <t>574</t>
  </si>
  <si>
    <t>575</t>
  </si>
  <si>
    <t>576</t>
  </si>
  <si>
    <t>577</t>
  </si>
  <si>
    <t>578</t>
  </si>
  <si>
    <t>579</t>
  </si>
  <si>
    <t>580</t>
  </si>
  <si>
    <t>581</t>
  </si>
  <si>
    <t>582</t>
  </si>
  <si>
    <t>583</t>
  </si>
  <si>
    <t>584</t>
  </si>
  <si>
    <t>585</t>
  </si>
  <si>
    <t>592</t>
  </si>
  <si>
    <t>593</t>
  </si>
  <si>
    <t>594</t>
  </si>
  <si>
    <t>595</t>
  </si>
  <si>
    <t>596</t>
  </si>
  <si>
    <t>597</t>
  </si>
  <si>
    <t>598</t>
  </si>
  <si>
    <t>599</t>
  </si>
  <si>
    <t>600</t>
  </si>
  <si>
    <t>601</t>
  </si>
  <si>
    <t>602</t>
  </si>
  <si>
    <t>603</t>
  </si>
  <si>
    <t>604</t>
  </si>
  <si>
    <t>605</t>
  </si>
  <si>
    <t>606</t>
  </si>
  <si>
    <t>607</t>
  </si>
  <si>
    <t>614</t>
  </si>
  <si>
    <t>615</t>
  </si>
  <si>
    <t>616</t>
  </si>
  <si>
    <t>617</t>
  </si>
  <si>
    <t>618</t>
  </si>
  <si>
    <t>619</t>
  </si>
  <si>
    <t>620</t>
  </si>
  <si>
    <t>621</t>
  </si>
  <si>
    <t>622</t>
  </si>
  <si>
    <t>623</t>
  </si>
  <si>
    <t>624</t>
  </si>
  <si>
    <t>625</t>
  </si>
  <si>
    <t>626</t>
  </si>
  <si>
    <t>627</t>
  </si>
  <si>
    <t>628</t>
  </si>
  <si>
    <t>629</t>
  </si>
  <si>
    <t>630</t>
  </si>
  <si>
    <t>637</t>
  </si>
  <si>
    <t>638</t>
  </si>
  <si>
    <t>639</t>
  </si>
  <si>
    <t>640</t>
  </si>
  <si>
    <t>641</t>
  </si>
  <si>
    <t>642</t>
  </si>
  <si>
    <t>643</t>
  </si>
  <si>
    <t>644</t>
  </si>
  <si>
    <t>645</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</si>
  <si>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</si>
  <si>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</si>
  <si>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</si>
  <si>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</si>
  <si>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</si>
  <si>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</si>
  <si>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</si>
  <si>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</si>
  <si>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</si>
  <si>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</si>
  <si>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</si>
  <si>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</si>
  <si>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</si>
  <si>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</si>
  <si>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</si>
  <si>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</si>
  <si>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</si>
  <si>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</si>
  <si>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</si>
  <si>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</si>
  <si>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</si>
  <si>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</si>
  <si>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</si>
  <si>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</si>
  <si>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</si>
  <si>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</si>
  <si>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682</t>
  </si>
  <si>
    <t>683</t>
  </si>
  <si>
    <t>684</t>
  </si>
  <si>
    <t>686</t>
  </si>
  <si>
    <t>687</t>
  </si>
  <si>
    <t>688</t>
  </si>
  <si>
    <t>689</t>
  </si>
  <si>
    <t>690</t>
  </si>
  <si>
    <t>693</t>
  </si>
  <si>
    <t>694</t>
  </si>
  <si>
    <t>695</t>
  </si>
  <si>
    <t>696</t>
  </si>
  <si>
    <t>697</t>
  </si>
  <si>
    <t>698</t>
  </si>
  <si>
    <t>699</t>
  </si>
  <si>
    <t>700</t>
  </si>
  <si>
    <t>707</t>
  </si>
  <si>
    <t>708</t>
  </si>
  <si>
    <t>709</t>
  </si>
  <si>
    <t>710</t>
  </si>
  <si>
    <t>711</t>
  </si>
  <si>
    <t>712</t>
  </si>
  <si>
    <t>713</t>
  </si>
  <si>
    <t>714</t>
  </si>
  <si>
    <t>715</t>
  </si>
  <si>
    <t>716</t>
  </si>
  <si>
    <t>717</t>
  </si>
  <si>
    <t>718</t>
  </si>
  <si>
    <t>722</t>
  </si>
  <si>
    <t>723</t>
  </si>
  <si>
    <t>724</t>
  </si>
  <si>
    <t>725</t>
  </si>
  <si>
    <t>726</t>
  </si>
  <si>
    <t>727</t>
  </si>
  <si>
    <t>728</t>
  </si>
  <si>
    <t>729</t>
  </si>
  <si>
    <t>730</t>
  </si>
  <si>
    <t>734</t>
  </si>
  <si>
    <t>735</t>
  </si>
  <si>
    <t>736</t>
  </si>
  <si>
    <t>737</t>
  </si>
  <si>
    <t>738</t>
  </si>
  <si>
    <t>739</t>
  </si>
  <si>
    <t>740</t>
  </si>
  <si>
    <t>741</t>
  </si>
  <si>
    <t>742</t>
  </si>
  <si>
    <t>743</t>
  </si>
  <si>
    <t>744</t>
  </si>
  <si>
    <t>745</t>
  </si>
  <si>
    <t>746</t>
  </si>
  <si>
    <t>747</t>
  </si>
  <si>
    <t>748</t>
  </si>
  <si>
    <t>749</t>
  </si>
  <si>
    <t>750</t>
  </si>
  <si>
    <t>754</t>
  </si>
  <si>
    <t>755</t>
  </si>
  <si>
    <t>756</t>
  </si>
  <si>
    <t>757</t>
  </si>
  <si>
    <t>758</t>
  </si>
  <si>
    <t>759</t>
  </si>
  <si>
    <t>760</t>
  </si>
  <si>
    <t>761</t>
  </si>
  <si>
    <t>768</t>
  </si>
  <si>
    <t>769</t>
  </si>
  <si>
    <t>770</t>
  </si>
  <si>
    <t>776</t>
  </si>
  <si>
    <t>779</t>
  </si>
  <si>
    <t>783</t>
  </si>
  <si>
    <t>784</t>
  </si>
  <si>
    <t>785</t>
  </si>
  <si>
    <t>786</t>
  </si>
  <si>
    <t>787</t>
  </si>
  <si>
    <t>788</t>
  </si>
  <si>
    <t>793</t>
  </si>
  <si>
    <t>796</t>
  </si>
  <si>
    <t>797</t>
  </si>
  <si>
    <t>798</t>
  </si>
  <si>
    <t>799</t>
  </si>
  <si>
    <t>800</t>
  </si>
  <si>
    <t>801</t>
  </si>
  <si>
    <t>802</t>
  </si>
  <si>
    <t>803</t>
  </si>
  <si>
    <t>804</t>
  </si>
  <si>
    <t>805</t>
  </si>
  <si>
    <t>806</t>
  </si>
  <si>
    <t>807</t>
  </si>
  <si>
    <t>808</t>
  </si>
  <si>
    <t>809</t>
  </si>
  <si>
    <t>810</t>
  </si>
  <si>
    <t>811</t>
  </si>
  <si>
    <t>812</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</si>
  <si>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</si>
  <si>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</si>
  <si>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</si>
  <si>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</si>
  <si>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</si>
  <si>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</si>
  <si>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</si>
  <si>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</si>
  <si>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</si>
  <si>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</si>
  <si>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</si>
  <si>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</si>
  <si>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</si>
  <si>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</si>
  <si>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</si>
  <si>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</si>
  <si>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</si>
  <si>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</si>
  <si>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</si>
  <si>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</si>
  <si>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</si>
  <si>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</si>
  <si>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</si>
  <si>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836</t>
  </si>
  <si>
    <t>837</t>
  </si>
  <si>
    <t>838</t>
  </si>
  <si>
    <t>839</t>
  </si>
  <si>
    <t>840</t>
  </si>
  <si>
    <t>841</t>
  </si>
  <si>
    <t>842</t>
  </si>
  <si>
    <t>843</t>
  </si>
  <si>
    <t>844</t>
  </si>
  <si>
    <t>845</t>
  </si>
  <si>
    <t>846</t>
  </si>
  <si>
    <t>847</t>
  </si>
  <si>
    <t>848</t>
  </si>
  <si>
    <t>849</t>
  </si>
  <si>
    <t>853</t>
  </si>
  <si>
    <t>854</t>
  </si>
  <si>
    <t>855</t>
  </si>
  <si>
    <t>856</t>
  </si>
  <si>
    <t>857</t>
  </si>
  <si>
    <t>858</t>
  </si>
  <si>
    <t>862</t>
  </si>
  <si>
    <t>863</t>
  </si>
  <si>
    <t>864</t>
  </si>
  <si>
    <t>865</t>
  </si>
  <si>
    <t>866</t>
  </si>
  <si>
    <t>867</t>
  </si>
  <si>
    <t>868</t>
  </si>
  <si>
    <t>869</t>
  </si>
  <si>
    <t>870</t>
  </si>
  <si>
    <t>871</t>
  </si>
  <si>
    <t>872</t>
  </si>
  <si>
    <t>876</t>
  </si>
  <si>
    <t>880</t>
  </si>
  <si>
    <t>881</t>
  </si>
  <si>
    <t>882</t>
  </si>
  <si>
    <t>883</t>
  </si>
  <si>
    <t>884</t>
  </si>
  <si>
    <t>885</t>
  </si>
  <si>
    <t>886</t>
  </si>
  <si>
    <t>887</t>
  </si>
  <si>
    <t>894</t>
  </si>
  <si>
    <t>895</t>
  </si>
  <si>
    <t>896</t>
  </si>
  <si>
    <t>897</t>
  </si>
  <si>
    <t>901</t>
  </si>
  <si>
    <t>902</t>
  </si>
  <si>
    <t>903</t>
  </si>
  <si>
    <t>904</t>
  </si>
  <si>
    <t>905</t>
  </si>
  <si>
    <t>906</t>
  </si>
  <si>
    <t>907</t>
  </si>
  <si>
    <t>908</t>
  </si>
  <si>
    <t>909</t>
  </si>
  <si>
    <t>913</t>
  </si>
  <si>
    <t>914</t>
  </si>
  <si>
    <t>915</t>
  </si>
  <si>
    <t>916</t>
  </si>
  <si>
    <t>917</t>
  </si>
  <si>
    <t>918</t>
  </si>
  <si>
    <t>919</t>
  </si>
  <si>
    <t>920</t>
  </si>
  <si>
    <t>921</t>
  </si>
  <si>
    <t>922</t>
  </si>
  <si>
    <t>923</t>
  </si>
  <si>
    <t>927</t>
  </si>
  <si>
    <t>928</t>
  </si>
  <si>
    <t>929</t>
  </si>
  <si>
    <t>933</t>
  </si>
  <si>
    <t>934</t>
  </si>
  <si>
    <t>935</t>
  </si>
  <si>
    <t>939</t>
  </si>
  <si>
    <t>940</t>
  </si>
  <si>
    <t>941</t>
  </si>
  <si>
    <t>945</t>
  </si>
  <si>
    <t>946</t>
  </si>
  <si>
    <t>947</t>
  </si>
  <si>
    <t>948</t>
  </si>
  <si>
    <t>949</t>
  </si>
  <si>
    <t>950</t>
  </si>
  <si>
    <t>951</t>
  </si>
  <si>
    <t>955</t>
  </si>
  <si>
    <t>956</t>
  </si>
  <si>
    <t>957</t>
  </si>
  <si>
    <t>958</t>
  </si>
  <si>
    <t>959</t>
  </si>
  <si>
    <t>963</t>
  </si>
  <si>
    <t>964</t>
  </si>
  <si>
    <t>965</t>
  </si>
  <si>
    <t>969</t>
  </si>
  <si>
    <t>970</t>
  </si>
  <si>
    <t>974</t>
  </si>
  <si>
    <t>975</t>
  </si>
  <si>
    <t>976</t>
  </si>
  <si>
    <t>977</t>
  </si>
  <si>
    <t>981</t>
  </si>
  <si>
    <t>982</t>
  </si>
  <si>
    <t>983</t>
  </si>
  <si>
    <t>987</t>
  </si>
  <si>
    <t>988</t>
  </si>
  <si>
    <t>989</t>
  </si>
  <si>
    <r>
      <rPr>
        <vertAlign val="superscript"/>
        <sz val="11"/>
        <color theme="1"/>
        <rFont val="Calibri"/>
        <family val="2"/>
        <scheme val="minor"/>
      </rPr>
      <t>1</t>
    </r>
    <r>
      <rPr>
        <sz val="11"/>
        <rFont val="Calibri"/>
        <family val="2"/>
        <scheme val="minor"/>
      </rPr>
      <t>Geometric mean plus the lesser of .75 of the national adjusted operating standardized payment amount (increased to reflect the difference between costs and charges) or .75 of one standard deviation of mean charges by Medicare Severity Diagnosis Related Group (MS-DRG)</t>
    </r>
  </si>
  <si>
    <t>MS-DRG</t>
  </si>
  <si>
    <r>
      <rPr>
        <b/>
        <vertAlign val="superscript"/>
        <sz val="11"/>
        <color rgb="FF000000"/>
        <rFont val="Calibri"/>
        <family val="2"/>
        <scheme val="minor"/>
      </rPr>
      <t>1</t>
    </r>
    <r>
      <rPr>
        <b/>
        <sz val="11"/>
        <color rgb="FF000000"/>
        <rFont val="Calibri"/>
        <family val="2"/>
        <scheme val="minor"/>
      </rPr>
      <t>Remove Charges for the Prior Technology or the Technology Being Replaced</t>
    </r>
  </si>
  <si>
    <r>
      <rPr>
        <b/>
        <vertAlign val="superscript"/>
        <sz val="11"/>
        <color rgb="FF000000"/>
        <rFont val="Calibri"/>
        <family val="2"/>
        <scheme val="minor"/>
      </rPr>
      <t>2</t>
    </r>
    <r>
      <rPr>
        <b/>
        <sz val="11"/>
        <color rgb="FF000000"/>
        <rFont val="Calibri"/>
        <family val="2"/>
        <scheme val="minor"/>
      </rPr>
      <t>Remove Charges Related to the Prior Technology or the Technology Being Replaced</t>
    </r>
  </si>
  <si>
    <r>
      <rPr>
        <b/>
        <vertAlign val="superscript"/>
        <sz val="11"/>
        <color rgb="FF000000"/>
        <rFont val="Calibri"/>
        <family val="2"/>
        <scheme val="minor"/>
      </rPr>
      <t>3</t>
    </r>
    <r>
      <rPr>
        <b/>
        <sz val="11"/>
        <color rgb="FF000000"/>
        <rFont val="Calibri"/>
        <family val="2"/>
        <scheme val="minor"/>
      </rPr>
      <t>Inflation Factor</t>
    </r>
  </si>
  <si>
    <r>
      <rPr>
        <vertAlign val="superscript"/>
        <sz val="11"/>
        <color rgb="FF000000"/>
        <rFont val="Calibri"/>
        <family val="2"/>
        <scheme val="minor"/>
      </rPr>
      <t>3</t>
    </r>
    <r>
      <rPr>
        <sz val="11"/>
        <color rgb="FF000000"/>
        <rFont val="Calibri"/>
        <family val="2"/>
        <scheme val="minor"/>
      </rPr>
      <t xml:space="preserve">For example, applicants can use  the charge inflation from the annual final rule that is used in the outlier threshold determination. Alternative factors are also acceptable with explanation. </t>
    </r>
    <r>
      <rPr>
        <b/>
        <sz val="11"/>
        <rFont val="Calibri"/>
        <family val="2"/>
        <scheme val="minor"/>
      </rPr>
      <t xml:space="preserve">See the tab labeled "Cost Center CCR and Inf Factor" for the most recent final rule inflation factor. </t>
    </r>
  </si>
  <si>
    <r>
      <rPr>
        <b/>
        <vertAlign val="superscript"/>
        <sz val="11"/>
        <color rgb="FF000000"/>
        <rFont val="Calibri"/>
        <family val="2"/>
        <scheme val="minor"/>
      </rPr>
      <t>4</t>
    </r>
    <r>
      <rPr>
        <b/>
        <sz val="11"/>
        <color rgb="FF000000"/>
        <rFont val="Calibri"/>
        <family val="2"/>
        <scheme val="minor"/>
      </rPr>
      <t>Add Charges for the New Technology (Inflate if Appropriate)</t>
    </r>
  </si>
  <si>
    <r>
      <rPr>
        <b/>
        <vertAlign val="superscript"/>
        <sz val="11"/>
        <color rgb="FF000000"/>
        <rFont val="Calibri"/>
        <family val="2"/>
        <scheme val="minor"/>
      </rPr>
      <t>5</t>
    </r>
    <r>
      <rPr>
        <b/>
        <sz val="11"/>
        <color rgb="FF000000"/>
        <rFont val="Calibri"/>
        <family val="2"/>
        <scheme val="minor"/>
      </rPr>
      <t>Add Charges Related to the Case or Technology (Inflate if Appropriate)</t>
    </r>
  </si>
  <si>
    <t>Routine Days</t>
  </si>
  <si>
    <t>Intensive Days</t>
  </si>
  <si>
    <t>Supplies &amp; Equipment</t>
  </si>
  <si>
    <t>Inhalation Therapy</t>
  </si>
  <si>
    <t>Therapy Services</t>
  </si>
  <si>
    <t>Anesthesia</t>
  </si>
  <si>
    <t>Labor &amp; Delivery</t>
  </si>
  <si>
    <t>Operating Room</t>
  </si>
  <si>
    <t>Cardiology</t>
  </si>
  <si>
    <t>Cardiac Catheterization</t>
  </si>
  <si>
    <t xml:space="preserve">Laboratory </t>
  </si>
  <si>
    <t>Radiology</t>
  </si>
  <si>
    <t>MRIs</t>
  </si>
  <si>
    <t>CT Scans</t>
  </si>
  <si>
    <t>Blood and Blood Products</t>
  </si>
  <si>
    <t>Other Services</t>
  </si>
  <si>
    <t>173</t>
  </si>
  <si>
    <t>212</t>
  </si>
  <si>
    <t>275</t>
  </si>
  <si>
    <t>276</t>
  </si>
  <si>
    <t>277</t>
  </si>
  <si>
    <t>278</t>
  </si>
  <si>
    <t>279</t>
  </si>
  <si>
    <t>321</t>
  </si>
  <si>
    <t>322</t>
  </si>
  <si>
    <t>323</t>
  </si>
  <si>
    <t>324</t>
  </si>
  <si>
    <t>325</t>
  </si>
  <si>
    <t>397</t>
  </si>
  <si>
    <t>398</t>
  </si>
  <si>
    <t>399</t>
  </si>
  <si>
    <r>
      <t xml:space="preserve">Use this tab (and additional tabs, if needed) to provide supporting data used to calculate charges and standardized charges per case involving the new technology (in electronic format). Examples include claims data, the provider-specific factors used to standardize charges, and assumptions behind removing charges for prior technology. 
</t>
    </r>
    <r>
      <rPr>
        <b/>
        <u/>
        <sz val="10"/>
        <color theme="1"/>
        <rFont val="Arial"/>
        <family val="2"/>
      </rPr>
      <t>Note</t>
    </r>
    <r>
      <rPr>
        <b/>
        <sz val="10"/>
        <color theme="1"/>
        <rFont val="Arial"/>
        <family val="2"/>
      </rPr>
      <t xml:space="preserve">: </t>
    </r>
    <r>
      <rPr>
        <sz val="10"/>
        <color theme="1"/>
        <rFont val="Arial"/>
        <family val="2"/>
      </rPr>
      <t>The ICD-10-CM/PCS codes and MS-DRGs associated with cases identified in the cost analysis will need to be recorded in a separate workbook (the "NTAP Cost Criterion Codes and MS-DRGs" spreadsheet), which applicants must downloaded from the online application.</t>
    </r>
  </si>
  <si>
    <r>
      <rPr>
        <vertAlign val="superscript"/>
        <sz val="11"/>
        <color rgb="FF000000"/>
        <rFont val="Calibri"/>
        <family val="2"/>
        <scheme val="minor"/>
      </rPr>
      <t>5</t>
    </r>
    <r>
      <rPr>
        <sz val="11"/>
        <color rgb="FF000000"/>
        <rFont val="Calibri"/>
        <family val="2"/>
        <scheme val="minor"/>
      </rPr>
      <t>Add charges related to the new technology (for example, add related charges such as OR and ICU).</t>
    </r>
  </si>
  <si>
    <r>
      <rPr>
        <vertAlign val="superscript"/>
        <sz val="11"/>
        <color rgb="FF000000"/>
        <rFont val="Calibri"/>
        <family val="2"/>
        <scheme val="minor"/>
      </rPr>
      <t>4</t>
    </r>
    <r>
      <rPr>
        <sz val="11"/>
        <color rgb="FF000000"/>
        <rFont val="Calibri"/>
        <family val="2"/>
        <scheme val="minor"/>
      </rPr>
      <t xml:space="preserve">Add charges for the new technology (only those charges for the new technology such as the drug or device; Do not include other charges such as OR or ICU charges in this column). </t>
    </r>
    <r>
      <rPr>
        <b/>
        <sz val="11"/>
        <rFont val="Calibri"/>
        <family val="2"/>
        <scheme val="minor"/>
      </rPr>
      <t>Note: If using a national cost center CCR to convert the costs of the technology to charges, see the tab labeled "Cost Center CCR and Inf Factor" for the most recent final rule cost center CCRs.</t>
    </r>
  </si>
  <si>
    <r>
      <rPr>
        <vertAlign val="superscript"/>
        <sz val="11"/>
        <color rgb="FF000000"/>
        <rFont val="Calibri"/>
        <family val="2"/>
        <scheme val="minor"/>
      </rPr>
      <t>1</t>
    </r>
    <r>
      <rPr>
        <sz val="11"/>
        <color rgb="FF000000"/>
        <rFont val="Calibri"/>
        <family val="2"/>
        <scheme val="minor"/>
      </rPr>
      <t>Remove charges for the (actual) prior technology. For example, if the technology is replacing the implementation of a different device, remove charges for the previous device; Do not remove other related charges such as operating room (OR) and/or intensive care unit (ICU) charges in this column. Some applications may not need to do this.</t>
    </r>
  </si>
  <si>
    <r>
      <rPr>
        <vertAlign val="superscript"/>
        <sz val="11"/>
        <color rgb="FF000000"/>
        <rFont val="Calibri"/>
        <family val="2"/>
        <scheme val="minor"/>
      </rPr>
      <t>2</t>
    </r>
    <r>
      <rPr>
        <sz val="11"/>
        <color rgb="FF000000"/>
        <rFont val="Calibri"/>
        <family val="2"/>
        <scheme val="minor"/>
      </rPr>
      <t>Remove charges related to the prior technology. For example, if the technology is replacing the implementation of a different device and requires less or more OR time and ICU days, remove all OR and ICU charges. Some applications may not need to do this (for example, If the new technology uses the same resources and charges as the previous technology then no removal is necessary).</t>
    </r>
  </si>
  <si>
    <t>317</t>
  </si>
  <si>
    <t>402</t>
  </si>
  <si>
    <t>426</t>
  </si>
  <si>
    <t>427</t>
  </si>
  <si>
    <t>428</t>
  </si>
  <si>
    <t>429</t>
  </si>
  <si>
    <t>430</t>
  </si>
  <si>
    <t>447</t>
  </si>
  <si>
    <t>448</t>
  </si>
  <si>
    <t>450</t>
  </si>
  <si>
    <t>451</t>
  </si>
  <si>
    <t>850</t>
  </si>
  <si>
    <t>Drugs and Cellular Therapies</t>
  </si>
  <si>
    <r>
      <t>Note: Applicants should apply the inflation factor based on the amount of years applicable. For example, if using FY 2023 claims data for an application for FY 2026, then inflate the factor for 3 years by taking the factor and multiplying to the 3</t>
    </r>
    <r>
      <rPr>
        <vertAlign val="superscript"/>
        <sz val="11"/>
        <rFont val="Calibri"/>
        <family val="2"/>
        <scheme val="minor"/>
      </rPr>
      <t>rd</t>
    </r>
    <r>
      <rPr>
        <sz val="11"/>
        <rFont val="Calibri"/>
        <family val="2"/>
        <scheme val="minor"/>
      </rPr>
      <t xml:space="preserve"> power.</t>
    </r>
  </si>
  <si>
    <t xml:space="preserve">Cost Center CCRs as Listed in the FY 2025 Final Rule* </t>
  </si>
  <si>
    <t>*89 FR 69114</t>
  </si>
  <si>
    <t>1-Year Rate of Inflation Factor in the FY 2025 Final Rule**</t>
  </si>
  <si>
    <t>**89 FR 69960</t>
  </si>
  <si>
    <r>
      <rPr>
        <b/>
        <sz val="11"/>
        <rFont val="Calibri"/>
        <family val="2"/>
        <scheme val="minor"/>
      </rPr>
      <t>Example of How to Submit and Case Weight Data for Cost Criterion</t>
    </r>
    <r>
      <rPr>
        <sz val="11"/>
        <rFont val="Calibri"/>
        <family val="2"/>
        <scheme val="minor"/>
      </rPr>
      <t xml:space="preserve">
As explained in the application, applicants must meet a “cost threshold.” The applicant submits data to CMS verifying that the average charge per case exceeds the MS-DRG thresholds that are posted on line at http://www.cms.gov/Medicare/Medicare-Fee-for-Service-Payment/AcuteInpatientPPS/newtech.html. If the technology is across multiple MS-DRGs then the case-weighted average standardized charge per case must exceed the case-weighted threshold by MS-DRG. Applicants can submit a sample of data demonstrating they meet the cost criteria using multiple source(s) such as: MedPAR file data, Clinical Trial Claims Data, External (non MedPAR file) data; Premier, other non Medicare claims databases, actual claims the manufacturer collects from hospitals. 
</t>
    </r>
    <r>
      <rPr>
        <u/>
        <sz val="11"/>
        <rFont val="Calibri"/>
        <family val="2"/>
        <scheme val="minor"/>
      </rPr>
      <t>NOTE</t>
    </r>
    <r>
      <rPr>
        <sz val="11"/>
        <rFont val="Calibri"/>
        <family val="2"/>
        <scheme val="minor"/>
      </rPr>
      <t xml:space="preserve">: 
1) When using the MedPAR file, applicants typically use the most recent available full-year MedPAR file data for their analysis. 
2) As detailed further in the "Supporting Data" tab, applicants must use a tab (or tabs) in the "NTAP Cost Analysis" workbook to provide supporting data used to calculate charges and standardized charges per case involving the new technology.
</t>
    </r>
  </si>
  <si>
    <r>
      <t>NEW TECHNOLOGY ADD-ON PAYMENTS THRESHOLDS</t>
    </r>
    <r>
      <rPr>
        <b/>
        <vertAlign val="superscript"/>
        <sz val="11"/>
        <rFont val="Calibri"/>
        <family val="2"/>
        <scheme val="minor"/>
      </rPr>
      <t>1</t>
    </r>
    <r>
      <rPr>
        <b/>
        <sz val="11"/>
        <rFont val="Calibri"/>
        <family val="2"/>
        <scheme val="minor"/>
      </rPr>
      <t xml:space="preserve"> FOR APPLICATIONS FOR FY 2026- INTERIM FINAL ACTION</t>
    </r>
    <r>
      <rPr>
        <b/>
        <vertAlign val="superscript"/>
        <sz val="11"/>
        <rFont val="Calibri"/>
        <family val="2"/>
        <scheme val="minor"/>
      </rPr>
      <t>2</t>
    </r>
  </si>
  <si>
    <r>
      <rPr>
        <vertAlign val="superscript"/>
        <sz val="11"/>
        <color theme="1"/>
        <rFont val="Calibri"/>
        <family val="2"/>
        <scheme val="minor"/>
      </rPr>
      <t>2</t>
    </r>
    <r>
      <rPr>
        <sz val="11"/>
        <color theme="1"/>
        <rFont val="Calibri"/>
        <family val="2"/>
        <scheme val="minor"/>
      </rPr>
      <t xml:space="preserve">As posted on the FY 2025 IPPS Final Rule Home Page, in the FY 2025 Final Rule Data File, "FY 2026 New Technology Add-On Payment Thresholds (Interim Final Action with Comment Period)" https://www.cms.gov/medicare/payment/prospective-payment-systems/acute-inpatient-pps/fy-2025-ipps-final-rule-home-page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</si>
</sst>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164" formatCode="&quot;$&quot;#,##0"/>
    <numFmt numFmtId="165" formatCode="0.00000"/>
  </numFmts>
  <fonts count="17" x14ac:knownFonts="1">
    <font>
      <sz val="11"/>
      <color theme="1"/>
      <name val="Calibri"/>
      <family val="2"/>
      <scheme val="minor"/>
    </font>
    <font>
      <b/>
      <sz val="11"/>
      <color rgb="FF000000"/>
      <name val="Calibri"/>
      <family val="2"/>
      <scheme val="minor"/>
    </font>
    <font>
      <sz val="11"/>
      <color rgb="FF000000"/>
      <name val="Calibri"/>
      <family val="2"/>
      <scheme val="minor"/>
    </font>
    <font>
      <b/>
      <sz val="11"/>
      <color theme="1"/>
      <name val="Calibri"/>
      <family val="2"/>
      <scheme val="minor"/>
    </font>
    <font>
      <b/>
      <vertAlign val="superscript"/>
      <sz val="11"/>
      <color rgb="FF000000"/>
      <name val="Calibri"/>
      <family val="2"/>
      <scheme val="minor"/>
    </font>
    <font>
      <b/>
      <sz val="11"/>
      <name val="Calibri"/>
      <family val="2"/>
      <scheme val="minor"/>
    </font>
    <font>
      <b/>
      <sz val="11"/>
      <color theme="0"/>
      <name val="Calibri"/>
      <family val="2"/>
      <scheme val="minor"/>
    </font>
    <font>
      <b/>
      <vertAlign val="superscript"/>
      <sz val="11"/>
      <name val="Calibri"/>
      <family val="2"/>
      <scheme val="minor"/>
    </font>
    <font>
      <sz val="11"/>
      <name val="Calibri"/>
      <family val="2"/>
      <scheme val="minor"/>
    </font>
    <font>
      <vertAlign val="superscript"/>
      <sz val="11"/>
      <color theme="1"/>
      <name val="Calibri"/>
      <family val="2"/>
      <scheme val="minor"/>
    </font>
    <font>
      <vertAlign val="superscript"/>
      <sz val="11"/>
      <color rgb="FF000000"/>
      <name val="Calibri"/>
      <family val="2"/>
      <scheme val="minor"/>
    </font>
    <font>
      <b/>
      <sz val="12"/>
      <name val="Calibri"/>
      <family val="2"/>
      <scheme val="minor"/>
    </font>
    <font>
      <sz val="10"/>
      <color theme="1"/>
      <name val="Arial"/>
      <family val="2"/>
    </font>
    <font>
      <b/>
      <sz val="10"/>
      <color theme="1"/>
      <name val="Arial"/>
      <family val="2"/>
    </font>
    <font>
      <b/>
      <u/>
      <sz val="10"/>
      <color theme="1"/>
      <name val="Arial"/>
      <family val="2"/>
    </font>
    <font>
      <vertAlign val="superscript"/>
      <sz val="11"/>
      <name val="Calibri"/>
      <family val="2"/>
      <scheme val="minor"/>
    </font>
    <font>
      <u/>
      <sz val="11"/>
      <name val="Calibri"/>
      <family val="2"/>
      <scheme val="minor"/>
    </font>
  </fonts>
  <fills count="8">
    <fill>
      <patternFill patternType="none"/>
    </fill>
    <fill>
      <patternFill patternType="gray125"/>
    </fill>
    <fill>
      <patternFill patternType="solid">
        <fgColor rgb="FFC0C0C0"/>
        <bgColor indexed="64"/>
      </patternFill>
    </fill>
    <fill>
      <patternFill patternType="solid">
        <fgColor theme="0" tint="-0.249977111117893"/>
        <bgColor indexed="64"/>
      </patternFill>
    </fill>
    <fill>
      <patternFill patternType="solid">
        <fgColor theme="1"/>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s>
  <cellStyleXfs count="1">
    <xf numFmtId="0" fontId="0" fillId="0" borderId="0"/>
  </cellStyleXfs>
  <cellXfs count="56">
    <xf numFmtId="0" fontId="0" fillId="0" borderId="0" xfId="0"/>
    <xf numFmtId="0" fontId="1" fillId="2" borderId="1" xfId="0" applyFont="1" applyFill="1" applyBorder="1" applyAlignment="1">
      <alignment wrapText="1"/>
    </xf>
    <xf numFmtId="0" fontId="1" fillId="2" borderId="1" xfId="0" applyFont="1" applyFill="1" applyBorder="1" applyAlignment="1">
      <alignment horizontal="center" wrapText="1"/>
    </xf>
    <xf numFmtId="0" fontId="2" fillId="0" borderId="1" xfId="0" applyFont="1" applyBorder="1" applyAlignment="1">
      <alignment horizontal="center"/>
    </xf>
    <xf numFmtId="0" fontId="2" fillId="0" borderId="1" xfId="0" applyFont="1" applyBorder="1" applyAlignment="1">
      <alignment horizontal="right"/>
    </xf>
    <xf numFmtId="10" fontId="2" fillId="0" borderId="1" xfId="0" applyNumberFormat="1" applyFont="1" applyBorder="1" applyAlignment="1">
      <alignment horizontal="right"/>
    </xf>
    <xf numFmtId="6" fontId="2" fillId="0" borderId="1" xfId="0" applyNumberFormat="1" applyFont="1" applyBorder="1" applyAlignment="1">
      <alignment horizontal="right"/>
    </xf>
    <xf numFmtId="0" fontId="1" fillId="0" borderId="1" xfId="0" applyFont="1" applyBorder="1"/>
    <xf numFmtId="0" fontId="1" fillId="0" borderId="1" xfId="0" applyFont="1" applyBorder="1" applyAlignment="1">
      <alignment horizontal="right"/>
    </xf>
    <xf numFmtId="9" fontId="1" fillId="0" borderId="1" xfId="0" applyNumberFormat="1" applyFont="1" applyBorder="1" applyAlignment="1">
      <alignment horizontal="right"/>
    </xf>
    <xf numFmtId="0" fontId="1" fillId="3" borderId="1" xfId="0" applyFont="1" applyFill="1" applyBorder="1" applyAlignment="1">
      <alignment horizontal="center" wrapText="1"/>
    </xf>
    <xf numFmtId="6" fontId="1" fillId="4" borderId="1" xfId="0" applyNumberFormat="1" applyFont="1" applyFill="1" applyBorder="1" applyAlignment="1">
      <alignment horizontal="right"/>
    </xf>
    <xf numFmtId="0" fontId="3" fillId="4" borderId="1" xfId="0" applyFont="1" applyFill="1" applyBorder="1"/>
    <xf numFmtId="6" fontId="0" fillId="0" borderId="1" xfId="0" applyNumberFormat="1" applyBorder="1"/>
    <xf numFmtId="0" fontId="1" fillId="0" borderId="0" xfId="0" applyFont="1" applyAlignment="1">
      <alignment horizontal="left" wrapText="1"/>
    </xf>
    <xf numFmtId="6" fontId="1" fillId="5" borderId="1" xfId="0" applyNumberFormat="1" applyFont="1" applyFill="1" applyBorder="1" applyAlignment="1">
      <alignment horizontal="right"/>
    </xf>
    <xf numFmtId="6" fontId="5" fillId="5" borderId="1" xfId="0" applyNumberFormat="1" applyFont="1" applyFill="1" applyBorder="1" applyAlignment="1">
      <alignment horizontal="right"/>
    </xf>
    <xf numFmtId="6" fontId="3" fillId="5" borderId="1" xfId="0" applyNumberFormat="1" applyFont="1" applyFill="1" applyBorder="1"/>
    <xf numFmtId="0" fontId="6" fillId="4" borderId="1" xfId="0" applyFont="1" applyFill="1" applyBorder="1"/>
    <xf numFmtId="0" fontId="3" fillId="3" borderId="1" xfId="0" applyFont="1" applyFill="1" applyBorder="1" applyAlignment="1">
      <alignment horizontal="center" vertical="center"/>
    </xf>
    <xf numFmtId="0" fontId="0" fillId="0" borderId="1" xfId="0" applyBorder="1" applyAlignment="1">
      <alignment vertical="center"/>
    </xf>
    <xf numFmtId="0" fontId="2" fillId="0" borderId="1" xfId="0" applyFont="1" applyBorder="1" applyAlignment="1">
      <alignment horizontal="right" vertical="center"/>
    </xf>
    <xf numFmtId="0" fontId="3" fillId="0" borderId="0" xfId="0" applyFont="1" applyAlignment="1">
      <alignment wrapText="1"/>
    </xf>
    <xf numFmtId="0" fontId="3" fillId="0" borderId="0" xfId="0" applyFont="1"/>
    <xf numFmtId="0" fontId="6" fillId="4" borderId="1" xfId="0" applyFont="1" applyFill="1" applyBorder="1" applyAlignment="1">
      <alignment wrapText="1"/>
    </xf>
    <xf numFmtId="0" fontId="3" fillId="3" borderId="1" xfId="0" applyFont="1" applyFill="1" applyBorder="1" applyAlignment="1">
      <alignment horizontal="center"/>
    </xf>
    <xf numFmtId="0" fontId="8" fillId="0" borderId="1" xfId="0" applyFont="1" applyBorder="1"/>
    <xf numFmtId="164" fontId="8" fillId="0" borderId="1" xfId="0" applyNumberFormat="1" applyFont="1" applyBorder="1"/>
    <xf numFmtId="0" fontId="8" fillId="0" borderId="0" xfId="0" applyFont="1"/>
    <xf numFmtId="0" fontId="8" fillId="0" borderId="0" xfId="0" applyFont="1" applyAlignment="1">
      <alignment wrapText="1"/>
    </xf>
    <xf numFmtId="0" fontId="0" fillId="0" borderId="0" xfId="0" applyAlignment="1">
      <alignment horizontal="center" wrapText="1"/>
    </xf>
    <xf numFmtId="6" fontId="8" fillId="0" borderId="1" xfId="0" applyNumberFormat="1" applyFont="1" applyBorder="1" applyAlignment="1">
      <alignment horizontal="right"/>
    </xf>
    <xf numFmtId="0" fontId="0" fillId="0" borderId="1" xfId="0" applyBorder="1"/>
    <xf numFmtId="0" fontId="0" fillId="0" borderId="0" xfId="0" applyAlignment="1">
      <alignment vertical="center"/>
    </xf>
    <xf numFmtId="0" fontId="2" fillId="0" borderId="0" xfId="0" applyFont="1" applyAlignment="1">
      <alignment horizontal="right" vertical="center"/>
    </xf>
    <xf numFmtId="0" fontId="3" fillId="7" borderId="0" xfId="0" applyFont="1" applyFill="1"/>
    <xf numFmtId="165" fontId="3" fillId="0" borderId="0" xfId="0" applyNumberFormat="1" applyFont="1"/>
    <xf numFmtId="164" fontId="8" fillId="0" borderId="0" xfId="0" applyNumberFormat="1" applyFont="1"/>
    <xf numFmtId="0" fontId="0" fillId="0" borderId="0" xfId="0" applyAlignment="1">
      <alignment wrapText="1"/>
    </xf>
    <xf numFmtId="0" fontId="8" fillId="0" borderId="0" xfId="0" applyFont="1" applyAlignment="1">
      <alignment horizontal="left"/>
    </xf>
    <xf numFmtId="0" fontId="8" fillId="0" borderId="5" xfId="0" applyFont="1" applyBorder="1" applyAlignment="1">
      <alignment wrapText="1"/>
    </xf>
    <xf numFmtId="0" fontId="8" fillId="0" borderId="8" xfId="0" applyFont="1" applyBorder="1" applyAlignment="1">
      <alignment wrapText="1"/>
    </xf>
    <xf numFmtId="0" fontId="8" fillId="0" borderId="6" xfId="0" applyFont="1" applyBorder="1" applyAlignment="1">
      <alignment wrapText="1"/>
    </xf>
    <xf numFmtId="0" fontId="2" fillId="0" borderId="1" xfId="0" applyFont="1" applyBorder="1" applyAlignment="1">
      <alignment horizontal="left" wrapText="1"/>
    </xf>
    <xf numFmtId="0" fontId="11" fillId="0" borderId="1" xfId="0" applyFont="1" applyBorder="1"/>
    <xf numFmtId="0" fontId="6" fillId="4" borderId="1" xfId="0" applyFont="1" applyFill="1" applyBorder="1" applyAlignment="1">
      <alignment horizontal="center" wrapText="1"/>
    </xf>
    <xf numFmtId="0" fontId="0" fillId="6" borderId="0" xfId="0" applyFill="1" applyAlignment="1">
      <alignment horizontal="center" wrapText="1"/>
    </xf>
    <xf numFmtId="0" fontId="8" fillId="0" borderId="2" xfId="0" applyFont="1"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5" fillId="6" borderId="5" xfId="0" applyFont="1" applyFill="1" applyBorder="1" applyAlignment="1">
      <alignment horizontal="center" wrapText="1"/>
    </xf>
    <xf numFmtId="0" fontId="5" fillId="6" borderId="6" xfId="0" applyFont="1" applyFill="1" applyBorder="1" applyAlignment="1">
      <alignment horizontal="center" wrapText="1"/>
    </xf>
    <xf numFmtId="0" fontId="0" fillId="0" borderId="0" xfId="0" applyAlignment="1">
      <alignment wrapText="1"/>
    </xf>
    <xf numFmtId="0" fontId="8" fillId="0" borderId="0" xfId="0" applyFont="1" applyAlignment="1">
      <alignment horizontal="left" wrapText="1"/>
    </xf>
    <xf numFmtId="0" fontId="12" fillId="0" borderId="7" xfId="0" applyFont="1" applyBorder="1" applyAlignment="1">
      <alignment horizontal="left" vertical="center" wrapText="1"/>
    </xf>
    <xf numFmtId="0" fontId="12"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3"/>
  <sheetViews>
    <sheetView tabSelected="1" zoomScale="90" zoomScaleNormal="90" workbookViewId="0">
      <selection sqref="A1:Q1"/>
    </sheetView>
  </sheetViews>
  <sheetFormatPr defaultColWidth="9.1796875" defaultRowHeight="14.5" x14ac:dyDescent="0.35"/>
  <cols>
    <col min="1" max="1" width="7" customWidth="1"/>
    <col min="2" max="2" width="6" bestFit="1" customWidth="1"/>
    <col min="3" max="3" width="15.54296875" customWidth="1"/>
    <col min="4" max="4" width="10.1796875" customWidth="1"/>
    <col min="5" max="5" width="10.453125" customWidth="1"/>
    <col min="6" max="7" width="15.81640625" customWidth="1"/>
    <col min="8" max="13" width="16.1796875" customWidth="1"/>
    <col min="14" max="14" width="9.1796875" bestFit="1" customWidth="1"/>
    <col min="15" max="15" width="14.81640625" customWidth="1"/>
    <col min="16" max="16" width="12.81640625" customWidth="1"/>
    <col min="17" max="17" width="12.453125" customWidth="1"/>
    <col min="18" max="19" width="13.81640625" customWidth="1"/>
  </cols>
  <sheetData>
    <row r="1" spans="1:19" ht="117.65" customHeight="1" x14ac:dyDescent="0.35">
      <c r="A1" s="40" t="s">
        <v>825</v>
      </c>
      <c r="B1" s="41"/>
      <c r="C1" s="41"/>
      <c r="D1" s="41"/>
      <c r="E1" s="41"/>
      <c r="F1" s="41"/>
      <c r="G1" s="41"/>
      <c r="H1" s="41"/>
      <c r="I1" s="41"/>
      <c r="J1" s="41"/>
      <c r="K1" s="41"/>
      <c r="L1" s="41"/>
      <c r="M1" s="41"/>
      <c r="N1" s="41"/>
      <c r="O1" s="41"/>
      <c r="P1" s="41"/>
      <c r="Q1" s="42"/>
      <c r="R1" s="32"/>
      <c r="S1" s="32"/>
    </row>
    <row r="2" spans="1:19" ht="129" customHeight="1" x14ac:dyDescent="0.35">
      <c r="A2" s="1" t="s">
        <v>764</v>
      </c>
      <c r="B2" s="1" t="s">
        <v>0</v>
      </c>
      <c r="C2" s="2" t="s">
        <v>1</v>
      </c>
      <c r="D2" s="2" t="s">
        <v>24</v>
      </c>
      <c r="E2" s="2" t="s">
        <v>2</v>
      </c>
      <c r="F2" s="2" t="s">
        <v>3</v>
      </c>
      <c r="G2" s="2" t="s">
        <v>4</v>
      </c>
      <c r="H2" s="10" t="s">
        <v>765</v>
      </c>
      <c r="I2" s="10" t="s">
        <v>766</v>
      </c>
      <c r="J2" s="10" t="s">
        <v>5</v>
      </c>
      <c r="K2" s="10" t="s">
        <v>6</v>
      </c>
      <c r="L2" s="10" t="s">
        <v>7</v>
      </c>
      <c r="M2" s="10" t="s">
        <v>8</v>
      </c>
      <c r="N2" s="10" t="s">
        <v>767</v>
      </c>
      <c r="O2" s="10" t="s">
        <v>9</v>
      </c>
      <c r="P2" s="10" t="s">
        <v>769</v>
      </c>
      <c r="Q2" s="10" t="s">
        <v>770</v>
      </c>
      <c r="R2" s="10" t="s">
        <v>10</v>
      </c>
      <c r="S2" s="10" t="s">
        <v>11</v>
      </c>
    </row>
    <row r="3" spans="1:19" x14ac:dyDescent="0.35">
      <c r="A3" s="3">
        <v>220</v>
      </c>
      <c r="B3" s="4">
        <v>20</v>
      </c>
      <c r="C3" s="5">
        <v>0.4</v>
      </c>
      <c r="D3" s="6">
        <v>75000</v>
      </c>
      <c r="E3" s="6">
        <f>D3*C3</f>
        <v>30000</v>
      </c>
      <c r="F3" s="6">
        <v>75000</v>
      </c>
      <c r="G3" s="6">
        <f>F3*C3</f>
        <v>30000</v>
      </c>
      <c r="H3" s="31">
        <v>-2000</v>
      </c>
      <c r="I3" s="31">
        <v>-1000</v>
      </c>
      <c r="J3" s="6">
        <f>F3+H3+I3</f>
        <v>72000</v>
      </c>
      <c r="K3" s="6">
        <f>J3*C3</f>
        <v>28800</v>
      </c>
      <c r="L3" s="6">
        <v>68000</v>
      </c>
      <c r="M3" s="6">
        <f>L3*C3</f>
        <v>27200</v>
      </c>
      <c r="N3" s="5">
        <v>0.1</v>
      </c>
      <c r="O3" s="6">
        <f>L3*(1+N3)</f>
        <v>74800</v>
      </c>
      <c r="P3" s="6">
        <v>1000</v>
      </c>
      <c r="Q3" s="6">
        <v>500</v>
      </c>
      <c r="R3" s="13">
        <f>O3+P3+Q3</f>
        <v>76300</v>
      </c>
      <c r="S3" s="13">
        <f>R3*C3</f>
        <v>30520</v>
      </c>
    </row>
    <row r="4" spans="1:19" x14ac:dyDescent="0.35">
      <c r="A4" s="3">
        <v>221</v>
      </c>
      <c r="B4" s="4">
        <v>30</v>
      </c>
      <c r="C4" s="5">
        <v>0.6</v>
      </c>
      <c r="D4" s="6">
        <v>65000</v>
      </c>
      <c r="E4" s="6">
        <f>D4*C4</f>
        <v>39000</v>
      </c>
      <c r="F4" s="6">
        <v>65000</v>
      </c>
      <c r="G4" s="6">
        <f>F4*C4</f>
        <v>39000</v>
      </c>
      <c r="H4" s="31">
        <v>-2000</v>
      </c>
      <c r="I4" s="31">
        <v>-1000</v>
      </c>
      <c r="J4" s="6">
        <f>F4+H4+I4</f>
        <v>62000</v>
      </c>
      <c r="K4" s="6">
        <f>J4*C4</f>
        <v>37200</v>
      </c>
      <c r="L4" s="6">
        <v>58000</v>
      </c>
      <c r="M4" s="6">
        <f>L4*C4</f>
        <v>34800</v>
      </c>
      <c r="N4" s="5">
        <v>0.1</v>
      </c>
      <c r="O4" s="6">
        <f>L4*(1+N4)</f>
        <v>63800.000000000007</v>
      </c>
      <c r="P4" s="6">
        <v>1000</v>
      </c>
      <c r="Q4" s="6">
        <v>500</v>
      </c>
      <c r="R4" s="13">
        <f>O4+P4+Q4</f>
        <v>65300.000000000007</v>
      </c>
      <c r="S4" s="13">
        <f>R4*C4</f>
        <v>39180</v>
      </c>
    </row>
    <row r="5" spans="1:19" x14ac:dyDescent="0.35">
      <c r="A5" s="7" t="s">
        <v>12</v>
      </c>
      <c r="B5" s="8">
        <f>SUM(B3:B4)</f>
        <v>50</v>
      </c>
      <c r="C5" s="9">
        <v>1</v>
      </c>
      <c r="D5" s="11"/>
      <c r="E5" s="15">
        <f>SUM(E3:E4)</f>
        <v>69000</v>
      </c>
      <c r="F5" s="11"/>
      <c r="G5" s="16">
        <f>SUM(G3:G4)</f>
        <v>69000</v>
      </c>
      <c r="H5" s="11"/>
      <c r="I5" s="11"/>
      <c r="J5" s="11"/>
      <c r="K5" s="16">
        <f>SUM(K3:K4)</f>
        <v>66000</v>
      </c>
      <c r="L5" s="11"/>
      <c r="M5" s="16">
        <f>SUM(M3:M4)</f>
        <v>62000</v>
      </c>
      <c r="N5" s="11"/>
      <c r="O5" s="11"/>
      <c r="P5" s="12"/>
      <c r="Q5" s="12"/>
      <c r="R5" s="12"/>
      <c r="S5" s="17">
        <f>SUM(S3:S4)</f>
        <v>69700</v>
      </c>
    </row>
    <row r="6" spans="1:19" x14ac:dyDescent="0.35">
      <c r="A6" s="35" t="s">
        <v>13</v>
      </c>
    </row>
    <row r="8" spans="1:19" ht="15.5" x14ac:dyDescent="0.35">
      <c r="A8" s="44" t="s">
        <v>14</v>
      </c>
      <c r="B8" s="44"/>
      <c r="C8" s="44"/>
      <c r="D8" s="44"/>
      <c r="E8" s="44"/>
      <c r="F8" s="44"/>
      <c r="G8" s="44"/>
      <c r="H8" s="44"/>
      <c r="I8" s="44"/>
      <c r="J8" s="44"/>
      <c r="K8" s="44"/>
      <c r="L8" s="44"/>
    </row>
    <row r="9" spans="1:19" ht="32.15" customHeight="1" x14ac:dyDescent="0.35">
      <c r="A9" s="43" t="s">
        <v>805</v>
      </c>
      <c r="B9" s="43"/>
      <c r="C9" s="43"/>
      <c r="D9" s="43"/>
      <c r="E9" s="43"/>
      <c r="F9" s="43"/>
      <c r="G9" s="43"/>
      <c r="H9" s="43"/>
      <c r="I9" s="43"/>
      <c r="J9" s="43"/>
      <c r="K9" s="43"/>
      <c r="L9" s="43"/>
      <c r="M9" s="14"/>
    </row>
    <row r="10" spans="1:19" ht="48.75" customHeight="1" x14ac:dyDescent="0.35">
      <c r="A10" s="43" t="s">
        <v>806</v>
      </c>
      <c r="B10" s="43"/>
      <c r="C10" s="43"/>
      <c r="D10" s="43"/>
      <c r="E10" s="43"/>
      <c r="F10" s="43"/>
      <c r="G10" s="43"/>
      <c r="H10" s="43"/>
      <c r="I10" s="43"/>
      <c r="J10" s="43"/>
      <c r="K10" s="43"/>
      <c r="L10" s="43"/>
      <c r="M10" s="14"/>
    </row>
    <row r="11" spans="1:19" ht="33" customHeight="1" x14ac:dyDescent="0.35">
      <c r="A11" s="43" t="s">
        <v>768</v>
      </c>
      <c r="B11" s="43"/>
      <c r="C11" s="43"/>
      <c r="D11" s="43"/>
      <c r="E11" s="43"/>
      <c r="F11" s="43"/>
      <c r="G11" s="43"/>
      <c r="H11" s="43"/>
      <c r="I11" s="43"/>
      <c r="J11" s="43"/>
      <c r="K11" s="43"/>
      <c r="L11" s="43"/>
      <c r="M11" s="14"/>
    </row>
    <row r="12" spans="1:19" ht="47.15" customHeight="1" x14ac:dyDescent="0.35">
      <c r="A12" s="43" t="s">
        <v>804</v>
      </c>
      <c r="B12" s="43"/>
      <c r="C12" s="43"/>
      <c r="D12" s="43"/>
      <c r="E12" s="43"/>
      <c r="F12" s="43"/>
      <c r="G12" s="43"/>
      <c r="H12" s="43"/>
      <c r="I12" s="43"/>
      <c r="J12" s="43"/>
      <c r="K12" s="43"/>
      <c r="L12" s="43"/>
      <c r="M12" s="14"/>
    </row>
    <row r="13" spans="1:19" x14ac:dyDescent="0.35">
      <c r="A13" s="43" t="s">
        <v>803</v>
      </c>
      <c r="B13" s="43"/>
      <c r="C13" s="43"/>
      <c r="D13" s="43"/>
      <c r="E13" s="43"/>
      <c r="F13" s="43"/>
      <c r="G13" s="43"/>
      <c r="H13" s="43"/>
      <c r="I13" s="43"/>
      <c r="J13" s="43"/>
      <c r="K13" s="43"/>
      <c r="L13" s="43"/>
      <c r="M13" s="14"/>
    </row>
  </sheetData>
  <mergeCells count="7">
    <mergeCell ref="A1:Q1"/>
    <mergeCell ref="A10:L10"/>
    <mergeCell ref="A9:L9"/>
    <mergeCell ref="A12:L12"/>
    <mergeCell ref="A13:L13"/>
    <mergeCell ref="A11:L11"/>
    <mergeCell ref="A8:L8"/>
  </mergeCells>
  <pageMargins left="0.7" right="0.7" top="0.75" bottom="0.75" header="0.3" footer="0.3"/>
  <pageSetup scale="58"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5"/>
  <sheetViews>
    <sheetView workbookViewId="0">
      <selection activeCell="H2" sqref="H2"/>
    </sheetView>
  </sheetViews>
  <sheetFormatPr defaultRowHeight="14.5" x14ac:dyDescent="0.35"/>
  <cols>
    <col min="1" max="1" width="25.1796875" customWidth="1"/>
    <col min="2" max="2" width="6.1796875" bestFit="1" customWidth="1"/>
    <col min="3" max="3" width="4.1796875" customWidth="1"/>
    <col min="4" max="4" width="50.54296875" customWidth="1"/>
  </cols>
  <sheetData>
    <row r="1" spans="1:6" ht="92.5" customHeight="1" x14ac:dyDescent="0.35">
      <c r="A1" s="46" t="s">
        <v>15</v>
      </c>
      <c r="B1" s="46"/>
      <c r="C1" s="46"/>
      <c r="D1" s="46"/>
      <c r="E1" s="46"/>
    </row>
    <row r="2" spans="1:6" ht="43" customHeight="1" x14ac:dyDescent="0.35">
      <c r="A2" s="45" t="s">
        <v>821</v>
      </c>
      <c r="B2" s="45"/>
      <c r="D2" s="24" t="s">
        <v>823</v>
      </c>
      <c r="E2" s="23">
        <v>1.04118</v>
      </c>
      <c r="F2" s="28"/>
    </row>
    <row r="3" spans="1:6" ht="15" customHeight="1" x14ac:dyDescent="0.35">
      <c r="A3" s="19" t="s">
        <v>16</v>
      </c>
      <c r="B3" s="19" t="s">
        <v>17</v>
      </c>
      <c r="D3" s="47" t="s">
        <v>820</v>
      </c>
      <c r="E3" s="22"/>
    </row>
    <row r="4" spans="1:6" x14ac:dyDescent="0.35">
      <c r="A4" s="20" t="s">
        <v>771</v>
      </c>
      <c r="B4" s="21">
        <v>0.41799999999999998</v>
      </c>
      <c r="D4" s="48"/>
      <c r="E4" s="22"/>
    </row>
    <row r="5" spans="1:6" x14ac:dyDescent="0.35">
      <c r="A5" s="20" t="s">
        <v>772</v>
      </c>
      <c r="B5" s="21">
        <v>0.36</v>
      </c>
      <c r="D5" s="48"/>
      <c r="E5" s="22"/>
    </row>
    <row r="6" spans="1:6" x14ac:dyDescent="0.35">
      <c r="A6" s="20" t="s">
        <v>819</v>
      </c>
      <c r="B6" s="21">
        <v>0.17799999999999999</v>
      </c>
      <c r="D6" s="48"/>
      <c r="E6" s="22"/>
    </row>
    <row r="7" spans="1:6" x14ac:dyDescent="0.35">
      <c r="A7" s="20" t="s">
        <v>773</v>
      </c>
      <c r="B7" s="21">
        <v>0.29699999999999999</v>
      </c>
      <c r="D7" s="49"/>
      <c r="E7" s="22"/>
    </row>
    <row r="8" spans="1:6" x14ac:dyDescent="0.35">
      <c r="A8" s="20" t="s">
        <v>18</v>
      </c>
      <c r="B8" s="21">
        <v>0.25900000000000001</v>
      </c>
      <c r="D8" s="18" t="s">
        <v>19</v>
      </c>
      <c r="E8" s="36">
        <f>ROUND(E2*E2,6)</f>
        <v>1.0840559999999999</v>
      </c>
    </row>
    <row r="9" spans="1:6" x14ac:dyDescent="0.35">
      <c r="A9" s="20" t="s">
        <v>774</v>
      </c>
      <c r="B9" s="21">
        <v>0.16200000000000001</v>
      </c>
      <c r="D9" s="18" t="s">
        <v>20</v>
      </c>
      <c r="E9" s="36">
        <f>ROUND(E2*E2*E2,6)</f>
        <v>1.1286970000000001</v>
      </c>
    </row>
    <row r="10" spans="1:6" x14ac:dyDescent="0.35">
      <c r="A10" s="20" t="s">
        <v>775</v>
      </c>
      <c r="B10" s="21">
        <v>0.26500000000000001</v>
      </c>
      <c r="D10" s="18" t="s">
        <v>21</v>
      </c>
      <c r="E10" s="36">
        <f>ROUND(E2*E2*E2*E2,6)</f>
        <v>1.1751769999999999</v>
      </c>
    </row>
    <row r="11" spans="1:6" x14ac:dyDescent="0.35">
      <c r="A11" s="20" t="s">
        <v>776</v>
      </c>
      <c r="B11" s="21">
        <v>7.0999999999999994E-2</v>
      </c>
    </row>
    <row r="12" spans="1:6" x14ac:dyDescent="0.35">
      <c r="A12" s="20" t="s">
        <v>777</v>
      </c>
      <c r="B12" s="21">
        <v>0.38100000000000001</v>
      </c>
    </row>
    <row r="13" spans="1:6" ht="18.649999999999999" customHeight="1" x14ac:dyDescent="0.35">
      <c r="A13" s="20" t="s">
        <v>778</v>
      </c>
      <c r="B13" s="21">
        <v>0.16</v>
      </c>
    </row>
    <row r="14" spans="1:6" x14ac:dyDescent="0.35">
      <c r="A14" s="20" t="s">
        <v>779</v>
      </c>
      <c r="B14" s="21">
        <v>8.7999999999999995E-2</v>
      </c>
    </row>
    <row r="15" spans="1:6" x14ac:dyDescent="0.35">
      <c r="A15" s="20" t="s">
        <v>780</v>
      </c>
      <c r="B15" s="21">
        <v>0.104</v>
      </c>
    </row>
    <row r="16" spans="1:6" x14ac:dyDescent="0.35">
      <c r="A16" s="20" t="s">
        <v>781</v>
      </c>
      <c r="B16" s="21">
        <v>0.10199999999999999</v>
      </c>
    </row>
    <row r="17" spans="1:13" x14ac:dyDescent="0.35">
      <c r="A17" s="20" t="s">
        <v>782</v>
      </c>
      <c r="B17" s="21">
        <v>0.127</v>
      </c>
    </row>
    <row r="18" spans="1:13" x14ac:dyDescent="0.35">
      <c r="A18" s="20" t="s">
        <v>783</v>
      </c>
      <c r="B18" s="21">
        <v>6.7000000000000004E-2</v>
      </c>
    </row>
    <row r="19" spans="1:13" x14ac:dyDescent="0.35">
      <c r="A19" s="20" t="s">
        <v>784</v>
      </c>
      <c r="B19" s="21">
        <v>3.3000000000000002E-2</v>
      </c>
    </row>
    <row r="20" spans="1:13" x14ac:dyDescent="0.35">
      <c r="A20" s="20" t="s">
        <v>22</v>
      </c>
      <c r="B20" s="21">
        <v>0.153</v>
      </c>
    </row>
    <row r="21" spans="1:13" x14ac:dyDescent="0.35">
      <c r="A21" s="20" t="s">
        <v>785</v>
      </c>
      <c r="B21" s="21">
        <v>0.246</v>
      </c>
    </row>
    <row r="22" spans="1:13" x14ac:dyDescent="0.35">
      <c r="A22" s="20" t="s">
        <v>786</v>
      </c>
      <c r="B22" s="21">
        <v>0.33600000000000002</v>
      </c>
      <c r="J22" s="30"/>
      <c r="K22" s="30"/>
      <c r="L22" s="30"/>
      <c r="M22" s="30"/>
    </row>
    <row r="23" spans="1:13" ht="13.5" customHeight="1" x14ac:dyDescent="0.35">
      <c r="A23" s="33"/>
      <c r="B23" s="34"/>
      <c r="J23" s="30"/>
      <c r="K23" s="30"/>
      <c r="L23" s="30"/>
      <c r="M23" s="30"/>
    </row>
    <row r="24" spans="1:13" x14ac:dyDescent="0.35">
      <c r="A24" s="33" t="s">
        <v>822</v>
      </c>
      <c r="B24" s="33"/>
      <c r="C24" s="33"/>
      <c r="D24" s="33"/>
    </row>
    <row r="25" spans="1:13" x14ac:dyDescent="0.35">
      <c r="A25" s="33" t="s">
        <v>824</v>
      </c>
    </row>
  </sheetData>
  <mergeCells count="3">
    <mergeCell ref="A2:B2"/>
    <mergeCell ref="A1:E1"/>
    <mergeCell ref="D3:D7"/>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19993-7A16-4715-9247-819B8F8347B6}">
  <dimension ref="A1:F771"/>
  <sheetViews>
    <sheetView workbookViewId="0">
      <pane xSplit="1" ySplit="2" topLeftCell="B3" activePane="bottomRight" state="frozen"/>
      <selection pane="topRight" activeCell="B1" sqref="B1"/>
      <selection pane="bottomLeft" activeCell="A3" sqref="A3"/>
      <selection pane="bottomRight" activeCell="F769" sqref="F769"/>
    </sheetView>
  </sheetViews>
  <sheetFormatPr defaultColWidth="9" defaultRowHeight="14.5" x14ac:dyDescent="0.35"/>
  <cols>
    <col min="2" max="2" width="28.26953125" customWidth="1"/>
    <col min="4" max="4" width="69.6328125" customWidth="1"/>
    <col min="6" max="6" width="30.54296875" customWidth="1"/>
  </cols>
  <sheetData>
    <row r="1" spans="1:2" ht="49.5" customHeight="1" x14ac:dyDescent="0.35">
      <c r="A1" s="50" t="s">
        <v>826</v>
      </c>
      <c r="B1" s="51"/>
    </row>
    <row r="2" spans="1:2" x14ac:dyDescent="0.35">
      <c r="A2" s="25" t="s">
        <v>23</v>
      </c>
      <c r="B2" s="25" t="s">
        <v>24</v>
      </c>
    </row>
    <row r="3" spans="1:2" x14ac:dyDescent="0.35">
      <c r="A3" s="26" t="s">
        <v>25</v>
      </c>
      <c r="B3" s="27">
        <v>895084</v>
      </c>
    </row>
    <row r="4" spans="1:2" x14ac:dyDescent="0.35">
      <c r="A4" s="26" t="s">
        <v>26</v>
      </c>
      <c r="B4" s="27">
        <v>373392</v>
      </c>
    </row>
    <row r="5" spans="1:2" x14ac:dyDescent="0.35">
      <c r="A5" s="26" t="s">
        <v>27</v>
      </c>
      <c r="B5" s="27">
        <v>595879</v>
      </c>
    </row>
    <row r="6" spans="1:2" x14ac:dyDescent="0.35">
      <c r="A6" s="26" t="s">
        <v>28</v>
      </c>
      <c r="B6" s="27">
        <v>375773</v>
      </c>
    </row>
    <row r="7" spans="1:2" x14ac:dyDescent="0.35">
      <c r="A7" s="26" t="s">
        <v>29</v>
      </c>
      <c r="B7" s="27">
        <v>345594</v>
      </c>
    </row>
    <row r="8" spans="1:2" x14ac:dyDescent="0.35">
      <c r="A8" s="26" t="s">
        <v>30</v>
      </c>
      <c r="B8" s="27">
        <v>211983</v>
      </c>
    </row>
    <row r="9" spans="1:2" x14ac:dyDescent="0.35">
      <c r="A9" s="26" t="s">
        <v>31</v>
      </c>
      <c r="B9" s="27">
        <v>476337</v>
      </c>
    </row>
    <row r="10" spans="1:2" x14ac:dyDescent="0.35">
      <c r="A10" s="26" t="s">
        <v>32</v>
      </c>
      <c r="B10" s="27">
        <v>225771</v>
      </c>
    </row>
    <row r="11" spans="1:2" x14ac:dyDescent="0.35">
      <c r="A11" s="26" t="s">
        <v>33</v>
      </c>
      <c r="B11" s="27">
        <v>251310</v>
      </c>
    </row>
    <row r="12" spans="1:2" x14ac:dyDescent="0.35">
      <c r="A12" s="26" t="s">
        <v>34</v>
      </c>
      <c r="B12" s="27">
        <v>178994</v>
      </c>
    </row>
    <row r="13" spans="1:2" x14ac:dyDescent="0.35">
      <c r="A13" s="26" t="s">
        <v>35</v>
      </c>
      <c r="B13" s="27">
        <v>156975</v>
      </c>
    </row>
    <row r="14" spans="1:2" x14ac:dyDescent="0.35">
      <c r="A14" s="26" t="s">
        <v>36</v>
      </c>
      <c r="B14" s="27">
        <v>105070</v>
      </c>
    </row>
    <row r="15" spans="1:2" x14ac:dyDescent="0.35">
      <c r="A15" s="26" t="s">
        <v>37</v>
      </c>
      <c r="B15" s="27">
        <v>368637</v>
      </c>
    </row>
    <row r="16" spans="1:2" x14ac:dyDescent="0.35">
      <c r="A16" s="26" t="s">
        <v>38</v>
      </c>
      <c r="B16" s="27">
        <v>182588</v>
      </c>
    </row>
    <row r="17" spans="1:2" x14ac:dyDescent="0.35">
      <c r="A17" s="26" t="s">
        <v>39</v>
      </c>
      <c r="B17" s="27">
        <v>182588</v>
      </c>
    </row>
    <row r="18" spans="1:2" x14ac:dyDescent="0.35">
      <c r="A18" s="26" t="s">
        <v>40</v>
      </c>
      <c r="B18" s="27">
        <v>1554026</v>
      </c>
    </row>
    <row r="19" spans="1:2" x14ac:dyDescent="0.35">
      <c r="A19" s="26" t="s">
        <v>41</v>
      </c>
      <c r="B19" s="27">
        <v>301779</v>
      </c>
    </row>
    <row r="20" spans="1:2" x14ac:dyDescent="0.35">
      <c r="A20" s="26" t="s">
        <v>42</v>
      </c>
      <c r="B20" s="27">
        <v>261641</v>
      </c>
    </row>
    <row r="21" spans="1:2" x14ac:dyDescent="0.35">
      <c r="A21" s="26" t="s">
        <v>43</v>
      </c>
      <c r="B21" s="27">
        <v>178997</v>
      </c>
    </row>
    <row r="22" spans="1:2" x14ac:dyDescent="0.35">
      <c r="A22" s="26" t="s">
        <v>44</v>
      </c>
      <c r="B22" s="27">
        <v>108478</v>
      </c>
    </row>
    <row r="23" spans="1:2" x14ac:dyDescent="0.35">
      <c r="A23" s="26" t="s">
        <v>45</v>
      </c>
      <c r="B23" s="27">
        <v>192640</v>
      </c>
    </row>
    <row r="24" spans="1:2" x14ac:dyDescent="0.35">
      <c r="A24" s="26" t="s">
        <v>46</v>
      </c>
      <c r="B24" s="27">
        <v>144562</v>
      </c>
    </row>
    <row r="25" spans="1:2" x14ac:dyDescent="0.35">
      <c r="A25" s="26" t="s">
        <v>47</v>
      </c>
      <c r="B25" s="27">
        <v>158024</v>
      </c>
    </row>
    <row r="26" spans="1:2" x14ac:dyDescent="0.35">
      <c r="A26" s="26" t="s">
        <v>48</v>
      </c>
      <c r="B26" s="27">
        <v>120069</v>
      </c>
    </row>
    <row r="27" spans="1:2" x14ac:dyDescent="0.35">
      <c r="A27" s="26" t="s">
        <v>49</v>
      </c>
      <c r="B27" s="27">
        <v>104702</v>
      </c>
    </row>
    <row r="28" spans="1:2" x14ac:dyDescent="0.35">
      <c r="A28" s="26" t="s">
        <v>50</v>
      </c>
      <c r="B28" s="27">
        <v>196901</v>
      </c>
    </row>
    <row r="29" spans="1:2" x14ac:dyDescent="0.35">
      <c r="A29" s="26" t="s">
        <v>51</v>
      </c>
      <c r="B29" s="27">
        <v>125426</v>
      </c>
    </row>
    <row r="30" spans="1:2" x14ac:dyDescent="0.35">
      <c r="A30" s="26" t="s">
        <v>52</v>
      </c>
      <c r="B30" s="27">
        <v>94209</v>
      </c>
    </row>
    <row r="31" spans="1:2" x14ac:dyDescent="0.35">
      <c r="A31" s="26" t="s">
        <v>53</v>
      </c>
      <c r="B31" s="27">
        <v>139813</v>
      </c>
    </row>
    <row r="32" spans="1:2" x14ac:dyDescent="0.35">
      <c r="A32" s="26" t="s">
        <v>54</v>
      </c>
      <c r="B32" s="27">
        <v>90729</v>
      </c>
    </row>
    <row r="33" spans="1:2" x14ac:dyDescent="0.35">
      <c r="A33" s="26" t="s">
        <v>55</v>
      </c>
      <c r="B33" s="27">
        <v>78513</v>
      </c>
    </row>
    <row r="34" spans="1:2" x14ac:dyDescent="0.35">
      <c r="A34" s="26" t="s">
        <v>56</v>
      </c>
      <c r="B34" s="27">
        <v>142804</v>
      </c>
    </row>
    <row r="35" spans="1:2" x14ac:dyDescent="0.35">
      <c r="A35" s="26" t="s">
        <v>57</v>
      </c>
      <c r="B35" s="27">
        <v>98253</v>
      </c>
    </row>
    <row r="36" spans="1:2" x14ac:dyDescent="0.35">
      <c r="A36" s="26" t="s">
        <v>58</v>
      </c>
      <c r="B36" s="27">
        <v>84348</v>
      </c>
    </row>
    <row r="37" spans="1:2" x14ac:dyDescent="0.35">
      <c r="A37" s="26" t="s">
        <v>59</v>
      </c>
      <c r="B37" s="27">
        <v>125139</v>
      </c>
    </row>
    <row r="38" spans="1:2" x14ac:dyDescent="0.35">
      <c r="A38" s="26" t="s">
        <v>60</v>
      </c>
      <c r="B38" s="27">
        <v>79170</v>
      </c>
    </row>
    <row r="39" spans="1:2" x14ac:dyDescent="0.35">
      <c r="A39" s="26" t="s">
        <v>61</v>
      </c>
      <c r="B39" s="27">
        <v>65593</v>
      </c>
    </row>
    <row r="40" spans="1:2" x14ac:dyDescent="0.35">
      <c r="A40" s="26" t="s">
        <v>62</v>
      </c>
      <c r="B40" s="27">
        <v>130860</v>
      </c>
    </row>
    <row r="41" spans="1:2" x14ac:dyDescent="0.35">
      <c r="A41" s="26" t="s">
        <v>63</v>
      </c>
      <c r="B41" s="27">
        <v>99633</v>
      </c>
    </row>
    <row r="42" spans="1:2" x14ac:dyDescent="0.35">
      <c r="A42" s="26" t="s">
        <v>64</v>
      </c>
      <c r="B42" s="27">
        <v>85074</v>
      </c>
    </row>
    <row r="43" spans="1:2" x14ac:dyDescent="0.35">
      <c r="A43" s="26" t="s">
        <v>65</v>
      </c>
      <c r="B43" s="27">
        <v>71161</v>
      </c>
    </row>
    <row r="44" spans="1:2" x14ac:dyDescent="0.35">
      <c r="A44" s="26" t="s">
        <v>66</v>
      </c>
      <c r="B44" s="27">
        <v>50177</v>
      </c>
    </row>
    <row r="45" spans="1:2" x14ac:dyDescent="0.35">
      <c r="A45" s="26" t="s">
        <v>67</v>
      </c>
      <c r="B45" s="27">
        <v>62775</v>
      </c>
    </row>
    <row r="46" spans="1:2" x14ac:dyDescent="0.35">
      <c r="A46" s="26" t="s">
        <v>68</v>
      </c>
      <c r="B46" s="27">
        <v>55152</v>
      </c>
    </row>
    <row r="47" spans="1:2" x14ac:dyDescent="0.35">
      <c r="A47" s="26" t="s">
        <v>69</v>
      </c>
      <c r="B47" s="27">
        <v>72527</v>
      </c>
    </row>
    <row r="48" spans="1:2" x14ac:dyDescent="0.35">
      <c r="A48" s="26" t="s">
        <v>70</v>
      </c>
      <c r="B48" s="27">
        <v>53853</v>
      </c>
    </row>
    <row r="49" spans="1:2" x14ac:dyDescent="0.35">
      <c r="A49" s="26" t="s">
        <v>71</v>
      </c>
      <c r="B49" s="27">
        <v>67556</v>
      </c>
    </row>
    <row r="50" spans="1:2" x14ac:dyDescent="0.35">
      <c r="A50" s="26" t="s">
        <v>72</v>
      </c>
      <c r="B50" s="27">
        <v>56130</v>
      </c>
    </row>
    <row r="51" spans="1:2" x14ac:dyDescent="0.35">
      <c r="A51" s="26" t="s">
        <v>73</v>
      </c>
      <c r="B51" s="27">
        <v>49950</v>
      </c>
    </row>
    <row r="52" spans="1:2" x14ac:dyDescent="0.35">
      <c r="A52" s="26" t="s">
        <v>74</v>
      </c>
      <c r="B52" s="27">
        <v>118721</v>
      </c>
    </row>
    <row r="53" spans="1:2" x14ac:dyDescent="0.35">
      <c r="A53" s="26" t="s">
        <v>75</v>
      </c>
      <c r="B53" s="27">
        <v>95632</v>
      </c>
    </row>
    <row r="54" spans="1:2" x14ac:dyDescent="0.35">
      <c r="A54" s="26" t="s">
        <v>76</v>
      </c>
      <c r="B54" s="27">
        <v>83869</v>
      </c>
    </row>
    <row r="55" spans="1:2" x14ac:dyDescent="0.35">
      <c r="A55" s="26" t="s">
        <v>77</v>
      </c>
      <c r="B55" s="27">
        <v>77058</v>
      </c>
    </row>
    <row r="56" spans="1:2" x14ac:dyDescent="0.35">
      <c r="A56" s="26" t="s">
        <v>78</v>
      </c>
      <c r="B56" s="27">
        <v>57662</v>
      </c>
    </row>
    <row r="57" spans="1:2" x14ac:dyDescent="0.35">
      <c r="A57" s="26" t="s">
        <v>79</v>
      </c>
      <c r="B57" s="27">
        <v>47515</v>
      </c>
    </row>
    <row r="58" spans="1:2" x14ac:dyDescent="0.35">
      <c r="A58" s="26" t="s">
        <v>80</v>
      </c>
      <c r="B58" s="27">
        <v>68462</v>
      </c>
    </row>
    <row r="59" spans="1:2" x14ac:dyDescent="0.35">
      <c r="A59" s="26" t="s">
        <v>81</v>
      </c>
      <c r="B59" s="27">
        <v>55715</v>
      </c>
    </row>
    <row r="60" spans="1:2" x14ac:dyDescent="0.35">
      <c r="A60" s="26" t="s">
        <v>82</v>
      </c>
      <c r="B60" s="27">
        <v>54446</v>
      </c>
    </row>
    <row r="61" spans="1:2" x14ac:dyDescent="0.35">
      <c r="A61" s="26" t="s">
        <v>83</v>
      </c>
      <c r="B61" s="27">
        <v>66331</v>
      </c>
    </row>
    <row r="62" spans="1:2" x14ac:dyDescent="0.35">
      <c r="A62" s="26" t="s">
        <v>84</v>
      </c>
      <c r="B62" s="27">
        <v>53359</v>
      </c>
    </row>
    <row r="63" spans="1:2" x14ac:dyDescent="0.35">
      <c r="A63" s="26" t="s">
        <v>85</v>
      </c>
      <c r="B63" s="27">
        <v>47308</v>
      </c>
    </row>
    <row r="64" spans="1:2" x14ac:dyDescent="0.35">
      <c r="A64" s="26" t="s">
        <v>86</v>
      </c>
      <c r="B64" s="27">
        <v>62404</v>
      </c>
    </row>
    <row r="65" spans="1:2" x14ac:dyDescent="0.35">
      <c r="A65" s="26" t="s">
        <v>87</v>
      </c>
      <c r="B65" s="27">
        <v>53392</v>
      </c>
    </row>
    <row r="66" spans="1:2" x14ac:dyDescent="0.35">
      <c r="A66" s="26" t="s">
        <v>88</v>
      </c>
      <c r="B66" s="27">
        <v>73949</v>
      </c>
    </row>
    <row r="67" spans="1:2" x14ac:dyDescent="0.35">
      <c r="A67" s="26" t="s">
        <v>89</v>
      </c>
      <c r="B67" s="27">
        <v>50369</v>
      </c>
    </row>
    <row r="68" spans="1:2" x14ac:dyDescent="0.35">
      <c r="A68" s="26" t="s">
        <v>90</v>
      </c>
      <c r="B68" s="27">
        <v>69761</v>
      </c>
    </row>
    <row r="69" spans="1:2" x14ac:dyDescent="0.35">
      <c r="A69" s="26" t="s">
        <v>91</v>
      </c>
      <c r="B69" s="27">
        <v>57944</v>
      </c>
    </row>
    <row r="70" spans="1:2" x14ac:dyDescent="0.35">
      <c r="A70" s="26" t="s">
        <v>92</v>
      </c>
      <c r="B70" s="27">
        <v>47118</v>
      </c>
    </row>
    <row r="71" spans="1:2" x14ac:dyDescent="0.35">
      <c r="A71" s="26" t="s">
        <v>93</v>
      </c>
      <c r="B71" s="27">
        <v>71401</v>
      </c>
    </row>
    <row r="72" spans="1:2" x14ac:dyDescent="0.35">
      <c r="A72" s="26" t="s">
        <v>94</v>
      </c>
      <c r="B72" s="27">
        <v>50003</v>
      </c>
    </row>
    <row r="73" spans="1:2" x14ac:dyDescent="0.35">
      <c r="A73" s="26" t="s">
        <v>95</v>
      </c>
      <c r="B73" s="27">
        <v>83530</v>
      </c>
    </row>
    <row r="74" spans="1:2" x14ac:dyDescent="0.35">
      <c r="A74" s="26" t="s">
        <v>96</v>
      </c>
      <c r="B74" s="27">
        <v>63667</v>
      </c>
    </row>
    <row r="75" spans="1:2" x14ac:dyDescent="0.35">
      <c r="A75" s="26" t="s">
        <v>97</v>
      </c>
      <c r="B75" s="27">
        <v>51799</v>
      </c>
    </row>
    <row r="76" spans="1:2" x14ac:dyDescent="0.35">
      <c r="A76" s="26" t="s">
        <v>98</v>
      </c>
      <c r="B76" s="27">
        <v>81941</v>
      </c>
    </row>
    <row r="77" spans="1:2" x14ac:dyDescent="0.35">
      <c r="A77" s="26" t="s">
        <v>99</v>
      </c>
      <c r="B77" s="27">
        <v>62521</v>
      </c>
    </row>
    <row r="78" spans="1:2" x14ac:dyDescent="0.35">
      <c r="A78" s="26" t="s">
        <v>100</v>
      </c>
      <c r="B78" s="27">
        <v>51403</v>
      </c>
    </row>
    <row r="79" spans="1:2" x14ac:dyDescent="0.35">
      <c r="A79" s="26" t="s">
        <v>101</v>
      </c>
      <c r="B79" s="27">
        <v>68392</v>
      </c>
    </row>
    <row r="80" spans="1:2" x14ac:dyDescent="0.35">
      <c r="A80" s="26" t="s">
        <v>102</v>
      </c>
      <c r="B80" s="27">
        <v>60082</v>
      </c>
    </row>
    <row r="81" spans="1:2" x14ac:dyDescent="0.35">
      <c r="A81" s="26" t="s">
        <v>103</v>
      </c>
      <c r="B81" s="27">
        <v>52927</v>
      </c>
    </row>
    <row r="82" spans="1:2" x14ac:dyDescent="0.35">
      <c r="A82" s="26" t="s">
        <v>104</v>
      </c>
      <c r="B82" s="27">
        <v>67847</v>
      </c>
    </row>
    <row r="83" spans="1:2" x14ac:dyDescent="0.35">
      <c r="A83" s="26" t="s">
        <v>105</v>
      </c>
      <c r="B83" s="27">
        <v>53159</v>
      </c>
    </row>
    <row r="84" spans="1:2" x14ac:dyDescent="0.35">
      <c r="A84" s="26" t="s">
        <v>106</v>
      </c>
      <c r="B84" s="27">
        <v>48270</v>
      </c>
    </row>
    <row r="85" spans="1:2" x14ac:dyDescent="0.35">
      <c r="A85" s="26" t="s">
        <v>107</v>
      </c>
      <c r="B85" s="27">
        <v>116837</v>
      </c>
    </row>
    <row r="86" spans="1:2" x14ac:dyDescent="0.35">
      <c r="A86" s="26" t="s">
        <v>108</v>
      </c>
      <c r="B86" s="27">
        <v>93007</v>
      </c>
    </row>
    <row r="87" spans="1:2" x14ac:dyDescent="0.35">
      <c r="A87" s="26" t="s">
        <v>109</v>
      </c>
      <c r="B87" s="27">
        <v>93007</v>
      </c>
    </row>
    <row r="88" spans="1:2" x14ac:dyDescent="0.35">
      <c r="A88" s="26" t="s">
        <v>110</v>
      </c>
      <c r="B88" s="27">
        <v>117053</v>
      </c>
    </row>
    <row r="89" spans="1:2" x14ac:dyDescent="0.35">
      <c r="A89" s="26" t="s">
        <v>111</v>
      </c>
      <c r="B89" s="27">
        <v>84647</v>
      </c>
    </row>
    <row r="90" spans="1:2" x14ac:dyDescent="0.35">
      <c r="A90" s="26" t="s">
        <v>112</v>
      </c>
      <c r="B90" s="27">
        <v>66095</v>
      </c>
    </row>
    <row r="91" spans="1:2" x14ac:dyDescent="0.35">
      <c r="A91" s="26" t="s">
        <v>113</v>
      </c>
      <c r="B91" s="27">
        <v>72879</v>
      </c>
    </row>
    <row r="92" spans="1:2" x14ac:dyDescent="0.35">
      <c r="A92" s="26" t="s">
        <v>114</v>
      </c>
      <c r="B92" s="27">
        <v>50333</v>
      </c>
    </row>
    <row r="93" spans="1:2" x14ac:dyDescent="0.35">
      <c r="A93" s="26" t="s">
        <v>115</v>
      </c>
      <c r="B93" s="27">
        <v>60138</v>
      </c>
    </row>
    <row r="94" spans="1:2" x14ac:dyDescent="0.35">
      <c r="A94" s="26" t="s">
        <v>116</v>
      </c>
      <c r="B94" s="27">
        <v>51903</v>
      </c>
    </row>
    <row r="95" spans="1:2" x14ac:dyDescent="0.35">
      <c r="A95" s="26" t="s">
        <v>117</v>
      </c>
      <c r="B95" s="27">
        <v>91311</v>
      </c>
    </row>
    <row r="96" spans="1:2" x14ac:dyDescent="0.35">
      <c r="A96" s="26" t="s">
        <v>118</v>
      </c>
      <c r="B96" s="27">
        <v>62021</v>
      </c>
    </row>
    <row r="97" spans="1:2" x14ac:dyDescent="0.35">
      <c r="A97" s="26" t="s">
        <v>119</v>
      </c>
      <c r="B97" s="27">
        <v>71369</v>
      </c>
    </row>
    <row r="98" spans="1:2" x14ac:dyDescent="0.35">
      <c r="A98" s="26" t="s">
        <v>120</v>
      </c>
      <c r="B98" s="27">
        <v>73326</v>
      </c>
    </row>
    <row r="99" spans="1:2" x14ac:dyDescent="0.35">
      <c r="A99" s="26" t="s">
        <v>121</v>
      </c>
      <c r="B99" s="27">
        <v>55654</v>
      </c>
    </row>
    <row r="100" spans="1:2" x14ac:dyDescent="0.35">
      <c r="A100" s="26" t="s">
        <v>122</v>
      </c>
      <c r="B100" s="27">
        <v>49785</v>
      </c>
    </row>
    <row r="101" spans="1:2" x14ac:dyDescent="0.35">
      <c r="A101" s="26" t="s">
        <v>123</v>
      </c>
      <c r="B101" s="27">
        <v>31651</v>
      </c>
    </row>
    <row r="102" spans="1:2" x14ac:dyDescent="0.35">
      <c r="A102" s="26" t="s">
        <v>124</v>
      </c>
      <c r="B102" s="27">
        <v>52806</v>
      </c>
    </row>
    <row r="103" spans="1:2" x14ac:dyDescent="0.35">
      <c r="A103" s="26" t="s">
        <v>125</v>
      </c>
      <c r="B103" s="27">
        <v>59778</v>
      </c>
    </row>
    <row r="104" spans="1:2" x14ac:dyDescent="0.35">
      <c r="A104" s="26" t="s">
        <v>126</v>
      </c>
      <c r="B104" s="27">
        <v>48482</v>
      </c>
    </row>
    <row r="105" spans="1:2" x14ac:dyDescent="0.35">
      <c r="A105" s="26" t="s">
        <v>127</v>
      </c>
      <c r="B105" s="27">
        <v>93130</v>
      </c>
    </row>
    <row r="106" spans="1:2" x14ac:dyDescent="0.35">
      <c r="A106" s="26" t="s">
        <v>128</v>
      </c>
      <c r="B106" s="27">
        <v>60645</v>
      </c>
    </row>
    <row r="107" spans="1:2" x14ac:dyDescent="0.35">
      <c r="A107" s="26" t="s">
        <v>129</v>
      </c>
      <c r="B107" s="27">
        <v>59869</v>
      </c>
    </row>
    <row r="108" spans="1:2" x14ac:dyDescent="0.35">
      <c r="A108" s="26" t="s">
        <v>130</v>
      </c>
      <c r="B108" s="27">
        <v>48109</v>
      </c>
    </row>
    <row r="109" spans="1:2" x14ac:dyDescent="0.35">
      <c r="A109" s="26" t="s">
        <v>131</v>
      </c>
      <c r="B109" s="27">
        <v>64686</v>
      </c>
    </row>
    <row r="110" spans="1:2" x14ac:dyDescent="0.35">
      <c r="A110" s="26" t="s">
        <v>132</v>
      </c>
      <c r="B110" s="27">
        <v>146270</v>
      </c>
    </row>
    <row r="111" spans="1:2" x14ac:dyDescent="0.35">
      <c r="A111" s="26" t="s">
        <v>133</v>
      </c>
      <c r="B111" s="27">
        <v>96027</v>
      </c>
    </row>
    <row r="112" spans="1:2" x14ac:dyDescent="0.35">
      <c r="A112" s="26" t="s">
        <v>134</v>
      </c>
      <c r="B112" s="27">
        <v>79750</v>
      </c>
    </row>
    <row r="113" spans="1:2" x14ac:dyDescent="0.35">
      <c r="A113" s="26" t="s">
        <v>135</v>
      </c>
      <c r="B113" s="27">
        <v>113928</v>
      </c>
    </row>
    <row r="114" spans="1:2" x14ac:dyDescent="0.35">
      <c r="A114" s="26" t="s">
        <v>136</v>
      </c>
      <c r="B114" s="27">
        <v>77753</v>
      </c>
    </row>
    <row r="115" spans="1:2" x14ac:dyDescent="0.35">
      <c r="A115" s="26" t="s">
        <v>137</v>
      </c>
      <c r="B115" s="27">
        <v>64194</v>
      </c>
    </row>
    <row r="116" spans="1:2" x14ac:dyDescent="0.35">
      <c r="A116" s="26" t="s">
        <v>138</v>
      </c>
      <c r="B116" s="27">
        <v>76816</v>
      </c>
    </row>
    <row r="117" spans="1:2" x14ac:dyDescent="0.35">
      <c r="A117" s="26" t="s">
        <v>139</v>
      </c>
      <c r="B117" s="27">
        <v>55192</v>
      </c>
    </row>
    <row r="118" spans="1:2" x14ac:dyDescent="0.35">
      <c r="A118" s="26" t="s">
        <v>140</v>
      </c>
      <c r="B118" s="27">
        <v>44692</v>
      </c>
    </row>
    <row r="119" spans="1:2" x14ac:dyDescent="0.35">
      <c r="A119" s="26" t="s">
        <v>141</v>
      </c>
      <c r="B119" s="27">
        <v>48527</v>
      </c>
    </row>
    <row r="120" spans="1:2" x14ac:dyDescent="0.35">
      <c r="A120" s="26" t="s">
        <v>142</v>
      </c>
      <c r="B120" s="27">
        <v>55919</v>
      </c>
    </row>
    <row r="121" spans="1:2" x14ac:dyDescent="0.35">
      <c r="A121" s="26" t="s">
        <v>143</v>
      </c>
      <c r="B121" s="27">
        <v>38168</v>
      </c>
    </row>
    <row r="122" spans="1:2" x14ac:dyDescent="0.35">
      <c r="A122" s="26" t="s">
        <v>144</v>
      </c>
      <c r="B122" s="27">
        <v>53049</v>
      </c>
    </row>
    <row r="123" spans="1:2" x14ac:dyDescent="0.35">
      <c r="A123" s="26" t="s">
        <v>145</v>
      </c>
      <c r="B123" s="27">
        <v>39032</v>
      </c>
    </row>
    <row r="124" spans="1:2" x14ac:dyDescent="0.35">
      <c r="A124" s="26" t="s">
        <v>146</v>
      </c>
      <c r="B124" s="27">
        <v>64296</v>
      </c>
    </row>
    <row r="125" spans="1:2" x14ac:dyDescent="0.35">
      <c r="A125" s="26" t="s">
        <v>147</v>
      </c>
      <c r="B125" s="27">
        <v>49607</v>
      </c>
    </row>
    <row r="126" spans="1:2" x14ac:dyDescent="0.35">
      <c r="A126" s="26" t="s">
        <v>148</v>
      </c>
      <c r="B126" s="27">
        <v>38676</v>
      </c>
    </row>
    <row r="127" spans="1:2" x14ac:dyDescent="0.35">
      <c r="A127" s="26" t="s">
        <v>149</v>
      </c>
      <c r="B127" s="27">
        <v>64269</v>
      </c>
    </row>
    <row r="128" spans="1:2" x14ac:dyDescent="0.35">
      <c r="A128" s="26" t="s">
        <v>150</v>
      </c>
      <c r="B128" s="27">
        <v>49410</v>
      </c>
    </row>
    <row r="129" spans="1:2" x14ac:dyDescent="0.35">
      <c r="A129" s="26" t="s">
        <v>151</v>
      </c>
      <c r="B129" s="27">
        <v>38503</v>
      </c>
    </row>
    <row r="130" spans="1:2" x14ac:dyDescent="0.35">
      <c r="A130" s="26" t="s">
        <v>152</v>
      </c>
      <c r="B130" s="27">
        <v>158405</v>
      </c>
    </row>
    <row r="131" spans="1:2" x14ac:dyDescent="0.35">
      <c r="A131" s="26" t="s">
        <v>153</v>
      </c>
      <c r="B131" s="27">
        <v>106219</v>
      </c>
    </row>
    <row r="132" spans="1:2" x14ac:dyDescent="0.35">
      <c r="A132" s="26" t="s">
        <v>154</v>
      </c>
      <c r="B132" s="27">
        <v>88615</v>
      </c>
    </row>
    <row r="133" spans="1:2" x14ac:dyDescent="0.35">
      <c r="A133" s="26" t="s">
        <v>155</v>
      </c>
      <c r="B133" s="27">
        <v>122474</v>
      </c>
    </row>
    <row r="134" spans="1:2" x14ac:dyDescent="0.35">
      <c r="A134" s="26" t="s">
        <v>156</v>
      </c>
      <c r="B134" s="27">
        <v>80800</v>
      </c>
    </row>
    <row r="135" spans="1:2" x14ac:dyDescent="0.35">
      <c r="A135" s="26" t="s">
        <v>157</v>
      </c>
      <c r="B135" s="27">
        <v>70117</v>
      </c>
    </row>
    <row r="136" spans="1:2" x14ac:dyDescent="0.35">
      <c r="A136" s="26" t="s">
        <v>787</v>
      </c>
      <c r="B136" s="27">
        <v>128930</v>
      </c>
    </row>
    <row r="137" spans="1:2" x14ac:dyDescent="0.35">
      <c r="A137" s="26" t="s">
        <v>158</v>
      </c>
      <c r="B137" s="27">
        <v>62034</v>
      </c>
    </row>
    <row r="138" spans="1:2" x14ac:dyDescent="0.35">
      <c r="A138" s="26" t="s">
        <v>159</v>
      </c>
      <c r="B138" s="27">
        <v>46081</v>
      </c>
    </row>
    <row r="139" spans="1:2" x14ac:dyDescent="0.35">
      <c r="A139" s="26" t="s">
        <v>160</v>
      </c>
      <c r="B139" s="27">
        <v>64644</v>
      </c>
    </row>
    <row r="140" spans="1:2" x14ac:dyDescent="0.35">
      <c r="A140" s="26" t="s">
        <v>161</v>
      </c>
      <c r="B140" s="27">
        <v>48856</v>
      </c>
    </row>
    <row r="141" spans="1:2" x14ac:dyDescent="0.35">
      <c r="A141" s="26" t="s">
        <v>162</v>
      </c>
      <c r="B141" s="27">
        <v>39696</v>
      </c>
    </row>
    <row r="142" spans="1:2" x14ac:dyDescent="0.35">
      <c r="A142" s="26" t="s">
        <v>163</v>
      </c>
      <c r="B142" s="27">
        <v>71371</v>
      </c>
    </row>
    <row r="143" spans="1:2" x14ac:dyDescent="0.35">
      <c r="A143" s="26" t="s">
        <v>164</v>
      </c>
      <c r="B143" s="27">
        <v>55747</v>
      </c>
    </row>
    <row r="144" spans="1:2" x14ac:dyDescent="0.35">
      <c r="A144" s="26" t="s">
        <v>165</v>
      </c>
      <c r="B144" s="27">
        <v>49360</v>
      </c>
    </row>
    <row r="145" spans="1:2" x14ac:dyDescent="0.35">
      <c r="A145" s="26" t="s">
        <v>166</v>
      </c>
      <c r="B145" s="27">
        <v>67610</v>
      </c>
    </row>
    <row r="146" spans="1:2" x14ac:dyDescent="0.35">
      <c r="A146" s="26" t="s">
        <v>167</v>
      </c>
      <c r="B146" s="27">
        <v>55625</v>
      </c>
    </row>
    <row r="147" spans="1:2" x14ac:dyDescent="0.35">
      <c r="A147" s="26" t="s">
        <v>168</v>
      </c>
      <c r="B147" s="27">
        <v>45254</v>
      </c>
    </row>
    <row r="148" spans="1:2" x14ac:dyDescent="0.35">
      <c r="A148" s="26" t="s">
        <v>169</v>
      </c>
      <c r="B148" s="27">
        <v>65384</v>
      </c>
    </row>
    <row r="149" spans="1:2" x14ac:dyDescent="0.35">
      <c r="A149" s="26" t="s">
        <v>170</v>
      </c>
      <c r="B149" s="27">
        <v>52492</v>
      </c>
    </row>
    <row r="150" spans="1:2" x14ac:dyDescent="0.35">
      <c r="A150" s="26" t="s">
        <v>171</v>
      </c>
      <c r="B150" s="27">
        <v>42933</v>
      </c>
    </row>
    <row r="151" spans="1:2" x14ac:dyDescent="0.35">
      <c r="A151" s="26" t="s">
        <v>172</v>
      </c>
      <c r="B151" s="27">
        <v>56264</v>
      </c>
    </row>
    <row r="152" spans="1:2" x14ac:dyDescent="0.35">
      <c r="A152" s="26" t="s">
        <v>173</v>
      </c>
      <c r="B152" s="27">
        <v>52746</v>
      </c>
    </row>
    <row r="153" spans="1:2" x14ac:dyDescent="0.35">
      <c r="A153" s="26" t="s">
        <v>174</v>
      </c>
      <c r="B153" s="27">
        <v>44401</v>
      </c>
    </row>
    <row r="154" spans="1:2" x14ac:dyDescent="0.35">
      <c r="A154" s="26" t="s">
        <v>175</v>
      </c>
      <c r="B154" s="27">
        <v>34782</v>
      </c>
    </row>
    <row r="155" spans="1:2" x14ac:dyDescent="0.35">
      <c r="A155" s="26" t="s">
        <v>176</v>
      </c>
      <c r="B155" s="27">
        <v>58661</v>
      </c>
    </row>
    <row r="156" spans="1:2" x14ac:dyDescent="0.35">
      <c r="A156" s="26" t="s">
        <v>177</v>
      </c>
      <c r="B156" s="27">
        <v>43744</v>
      </c>
    </row>
    <row r="157" spans="1:2" x14ac:dyDescent="0.35">
      <c r="A157" s="26" t="s">
        <v>178</v>
      </c>
      <c r="B157" s="27">
        <v>34658</v>
      </c>
    </row>
    <row r="158" spans="1:2" x14ac:dyDescent="0.35">
      <c r="A158" s="26" t="s">
        <v>179</v>
      </c>
      <c r="B158" s="27">
        <v>68166</v>
      </c>
    </row>
    <row r="159" spans="1:2" x14ac:dyDescent="0.35">
      <c r="A159" s="26" t="s">
        <v>180</v>
      </c>
      <c r="B159" s="27">
        <v>50714</v>
      </c>
    </row>
    <row r="160" spans="1:2" x14ac:dyDescent="0.35">
      <c r="A160" s="26" t="s">
        <v>181</v>
      </c>
      <c r="B160" s="27">
        <v>39721</v>
      </c>
    </row>
    <row r="161" spans="1:2" x14ac:dyDescent="0.35">
      <c r="A161" s="26" t="s">
        <v>182</v>
      </c>
      <c r="B161" s="27">
        <v>69338</v>
      </c>
    </row>
    <row r="162" spans="1:2" x14ac:dyDescent="0.35">
      <c r="A162" s="26" t="s">
        <v>183</v>
      </c>
      <c r="B162" s="27">
        <v>54117</v>
      </c>
    </row>
    <row r="163" spans="1:2" x14ac:dyDescent="0.35">
      <c r="A163" s="26" t="s">
        <v>184</v>
      </c>
      <c r="B163" s="27">
        <v>36516</v>
      </c>
    </row>
    <row r="164" spans="1:2" x14ac:dyDescent="0.35">
      <c r="A164" s="26" t="s">
        <v>185</v>
      </c>
      <c r="B164" s="27">
        <v>49368</v>
      </c>
    </row>
    <row r="165" spans="1:2" x14ac:dyDescent="0.35">
      <c r="A165" s="26" t="s">
        <v>186</v>
      </c>
      <c r="B165" s="27">
        <v>36855</v>
      </c>
    </row>
    <row r="166" spans="1:2" x14ac:dyDescent="0.35">
      <c r="A166" s="26" t="s">
        <v>187</v>
      </c>
      <c r="B166" s="27">
        <v>47799</v>
      </c>
    </row>
    <row r="167" spans="1:2" x14ac:dyDescent="0.35">
      <c r="A167" s="26" t="s">
        <v>188</v>
      </c>
      <c r="B167" s="27">
        <v>68164</v>
      </c>
    </row>
    <row r="168" spans="1:2" x14ac:dyDescent="0.35">
      <c r="A168" s="26" t="s">
        <v>189</v>
      </c>
      <c r="B168" s="27">
        <v>48843</v>
      </c>
    </row>
    <row r="169" spans="1:2" x14ac:dyDescent="0.35">
      <c r="A169" s="26" t="s">
        <v>190</v>
      </c>
      <c r="B169" s="27">
        <v>202050</v>
      </c>
    </row>
    <row r="170" spans="1:2" x14ac:dyDescent="0.35">
      <c r="A170" s="26" t="s">
        <v>191</v>
      </c>
      <c r="B170" s="27">
        <v>99659</v>
      </c>
    </row>
    <row r="171" spans="1:2" x14ac:dyDescent="0.35">
      <c r="A171" s="26" t="s">
        <v>788</v>
      </c>
      <c r="B171" s="27">
        <v>396309</v>
      </c>
    </row>
    <row r="172" spans="1:2" x14ac:dyDescent="0.35">
      <c r="A172" s="26" t="s">
        <v>192</v>
      </c>
      <c r="B172" s="27">
        <v>355625</v>
      </c>
    </row>
    <row r="173" spans="1:2" x14ac:dyDescent="0.35">
      <c r="A173" s="26" t="s">
        <v>193</v>
      </c>
      <c r="B173" s="27">
        <v>350215</v>
      </c>
    </row>
    <row r="174" spans="1:2" x14ac:dyDescent="0.35">
      <c r="A174" s="26" t="s">
        <v>194</v>
      </c>
      <c r="B174" s="27">
        <v>255358</v>
      </c>
    </row>
    <row r="175" spans="1:2" x14ac:dyDescent="0.35">
      <c r="A175" s="26" t="s">
        <v>195</v>
      </c>
      <c r="B175" s="27">
        <v>245518</v>
      </c>
    </row>
    <row r="176" spans="1:2" x14ac:dyDescent="0.35">
      <c r="A176" s="26" t="s">
        <v>196</v>
      </c>
      <c r="B176" s="27">
        <v>279295</v>
      </c>
    </row>
    <row r="177" spans="1:2" x14ac:dyDescent="0.35">
      <c r="A177" s="26" t="s">
        <v>197</v>
      </c>
      <c r="B177" s="27">
        <v>212475</v>
      </c>
    </row>
    <row r="178" spans="1:2" x14ac:dyDescent="0.35">
      <c r="A178" s="26" t="s">
        <v>198</v>
      </c>
      <c r="B178" s="27">
        <v>178517</v>
      </c>
    </row>
    <row r="179" spans="1:2" x14ac:dyDescent="0.35">
      <c r="A179" s="26" t="s">
        <v>199</v>
      </c>
      <c r="B179" s="27">
        <v>185025</v>
      </c>
    </row>
    <row r="180" spans="1:2" x14ac:dyDescent="0.35">
      <c r="A180" s="26" t="s">
        <v>200</v>
      </c>
      <c r="B180" s="27">
        <v>132195</v>
      </c>
    </row>
    <row r="181" spans="1:2" x14ac:dyDescent="0.35">
      <c r="A181" s="26" t="s">
        <v>201</v>
      </c>
      <c r="B181" s="27">
        <v>350334</v>
      </c>
    </row>
    <row r="182" spans="1:2" x14ac:dyDescent="0.35">
      <c r="A182" s="26" t="s">
        <v>202</v>
      </c>
      <c r="B182" s="27">
        <v>261110</v>
      </c>
    </row>
    <row r="183" spans="1:2" x14ac:dyDescent="0.35">
      <c r="A183" s="26" t="s">
        <v>203</v>
      </c>
      <c r="B183" s="27">
        <v>292008</v>
      </c>
    </row>
    <row r="184" spans="1:2" x14ac:dyDescent="0.35">
      <c r="A184" s="26" t="s">
        <v>204</v>
      </c>
      <c r="B184" s="27">
        <v>221608</v>
      </c>
    </row>
    <row r="185" spans="1:2" x14ac:dyDescent="0.35">
      <c r="A185" s="26" t="s">
        <v>205</v>
      </c>
      <c r="B185" s="27">
        <v>222159</v>
      </c>
    </row>
    <row r="186" spans="1:2" x14ac:dyDescent="0.35">
      <c r="A186" s="26" t="s">
        <v>206</v>
      </c>
      <c r="B186" s="27">
        <v>174137</v>
      </c>
    </row>
    <row r="187" spans="1:2" x14ac:dyDescent="0.35">
      <c r="A187" s="26" t="s">
        <v>207</v>
      </c>
      <c r="B187" s="27">
        <v>144066</v>
      </c>
    </row>
    <row r="188" spans="1:2" x14ac:dyDescent="0.35">
      <c r="A188" s="26" t="s">
        <v>208</v>
      </c>
      <c r="B188" s="27">
        <v>98497</v>
      </c>
    </row>
    <row r="189" spans="1:2" x14ac:dyDescent="0.35">
      <c r="A189" s="26" t="s">
        <v>209</v>
      </c>
      <c r="B189" s="27">
        <v>66948</v>
      </c>
    </row>
    <row r="190" spans="1:2" x14ac:dyDescent="0.35">
      <c r="A190" s="26" t="s">
        <v>210</v>
      </c>
      <c r="B190" s="27">
        <v>132189</v>
      </c>
    </row>
    <row r="191" spans="1:2" x14ac:dyDescent="0.35">
      <c r="A191" s="26" t="s">
        <v>211</v>
      </c>
      <c r="B191" s="27">
        <v>102101</v>
      </c>
    </row>
    <row r="192" spans="1:2" x14ac:dyDescent="0.35">
      <c r="A192" s="26" t="s">
        <v>212</v>
      </c>
      <c r="B192" s="27">
        <v>89038</v>
      </c>
    </row>
    <row r="193" spans="1:2" x14ac:dyDescent="0.35">
      <c r="A193" s="26" t="s">
        <v>213</v>
      </c>
      <c r="B193" s="27">
        <v>185336</v>
      </c>
    </row>
    <row r="194" spans="1:2" x14ac:dyDescent="0.35">
      <c r="A194" s="26" t="s">
        <v>214</v>
      </c>
      <c r="B194" s="27">
        <v>110991</v>
      </c>
    </row>
    <row r="195" spans="1:2" x14ac:dyDescent="0.35">
      <c r="A195" s="26" t="s">
        <v>215</v>
      </c>
      <c r="B195" s="27">
        <v>91361</v>
      </c>
    </row>
    <row r="196" spans="1:2" x14ac:dyDescent="0.35">
      <c r="A196" s="26" t="s">
        <v>216</v>
      </c>
      <c r="B196" s="27">
        <v>121811</v>
      </c>
    </row>
    <row r="197" spans="1:2" x14ac:dyDescent="0.35">
      <c r="A197" s="26" t="s">
        <v>217</v>
      </c>
      <c r="B197" s="27">
        <v>107195</v>
      </c>
    </row>
    <row r="198" spans="1:2" x14ac:dyDescent="0.35">
      <c r="A198" s="26" t="s">
        <v>218</v>
      </c>
      <c r="B198" s="27">
        <v>82845</v>
      </c>
    </row>
    <row r="199" spans="1:2" x14ac:dyDescent="0.35">
      <c r="A199" s="26" t="s">
        <v>219</v>
      </c>
      <c r="B199" s="27">
        <v>91102</v>
      </c>
    </row>
    <row r="200" spans="1:2" x14ac:dyDescent="0.35">
      <c r="A200" s="26" t="s">
        <v>220</v>
      </c>
      <c r="B200" s="27">
        <v>70897</v>
      </c>
    </row>
    <row r="201" spans="1:2" x14ac:dyDescent="0.35">
      <c r="A201" s="26" t="s">
        <v>221</v>
      </c>
      <c r="B201" s="27">
        <v>42281</v>
      </c>
    </row>
    <row r="202" spans="1:2" x14ac:dyDescent="0.35">
      <c r="A202" s="26" t="s">
        <v>222</v>
      </c>
      <c r="B202" s="27">
        <v>111641</v>
      </c>
    </row>
    <row r="203" spans="1:2" x14ac:dyDescent="0.35">
      <c r="A203" s="26" t="s">
        <v>223</v>
      </c>
      <c r="B203" s="27">
        <v>84749</v>
      </c>
    </row>
    <row r="204" spans="1:2" x14ac:dyDescent="0.35">
      <c r="A204" s="26" t="s">
        <v>224</v>
      </c>
      <c r="B204" s="27">
        <v>122557</v>
      </c>
    </row>
    <row r="205" spans="1:2" x14ac:dyDescent="0.35">
      <c r="A205" s="26" t="s">
        <v>225</v>
      </c>
      <c r="B205" s="27">
        <v>86424</v>
      </c>
    </row>
    <row r="206" spans="1:2" x14ac:dyDescent="0.35">
      <c r="A206" s="26" t="s">
        <v>226</v>
      </c>
      <c r="B206" s="27">
        <v>76708</v>
      </c>
    </row>
    <row r="207" spans="1:2" x14ac:dyDescent="0.35">
      <c r="A207" s="26" t="s">
        <v>227</v>
      </c>
      <c r="B207" s="27">
        <v>101171</v>
      </c>
    </row>
    <row r="208" spans="1:2" x14ac:dyDescent="0.35">
      <c r="A208" s="26" t="s">
        <v>228</v>
      </c>
      <c r="B208" s="27">
        <v>105213</v>
      </c>
    </row>
    <row r="209" spans="1:2" x14ac:dyDescent="0.35">
      <c r="A209" s="26" t="s">
        <v>229</v>
      </c>
      <c r="B209" s="27">
        <v>126884</v>
      </c>
    </row>
    <row r="210" spans="1:2" x14ac:dyDescent="0.35">
      <c r="A210" s="26" t="s">
        <v>230</v>
      </c>
      <c r="B210" s="27">
        <v>217616</v>
      </c>
    </row>
    <row r="211" spans="1:2" x14ac:dyDescent="0.35">
      <c r="A211" s="26" t="s">
        <v>231</v>
      </c>
      <c r="B211" s="27">
        <v>181285</v>
      </c>
    </row>
    <row r="212" spans="1:2" x14ac:dyDescent="0.35">
      <c r="A212" s="26" t="s">
        <v>232</v>
      </c>
      <c r="B212" s="27">
        <v>234439</v>
      </c>
    </row>
    <row r="213" spans="1:2" x14ac:dyDescent="0.35">
      <c r="A213" s="26" t="s">
        <v>233</v>
      </c>
      <c r="B213" s="27">
        <v>156513</v>
      </c>
    </row>
    <row r="214" spans="1:2" x14ac:dyDescent="0.35">
      <c r="A214" s="26" t="s">
        <v>234</v>
      </c>
      <c r="B214" s="27">
        <v>177503</v>
      </c>
    </row>
    <row r="215" spans="1:2" x14ac:dyDescent="0.35">
      <c r="A215" s="26" t="s">
        <v>235</v>
      </c>
      <c r="B215" s="27">
        <v>134916</v>
      </c>
    </row>
    <row r="216" spans="1:2" x14ac:dyDescent="0.35">
      <c r="A216" s="26" t="s">
        <v>236</v>
      </c>
      <c r="B216" s="27">
        <v>103871</v>
      </c>
    </row>
    <row r="217" spans="1:2" x14ac:dyDescent="0.35">
      <c r="A217" s="26" t="s">
        <v>237</v>
      </c>
      <c r="B217" s="27">
        <v>158047</v>
      </c>
    </row>
    <row r="218" spans="1:2" x14ac:dyDescent="0.35">
      <c r="A218" s="26" t="s">
        <v>238</v>
      </c>
      <c r="B218" s="27">
        <v>131659</v>
      </c>
    </row>
    <row r="219" spans="1:2" x14ac:dyDescent="0.35">
      <c r="A219" s="26" t="s">
        <v>789</v>
      </c>
      <c r="B219" s="27">
        <v>274644</v>
      </c>
    </row>
    <row r="220" spans="1:2" x14ac:dyDescent="0.35">
      <c r="A220" s="26" t="s">
        <v>790</v>
      </c>
      <c r="B220" s="27">
        <v>229780</v>
      </c>
    </row>
    <row r="221" spans="1:2" x14ac:dyDescent="0.35">
      <c r="A221" s="26" t="s">
        <v>791</v>
      </c>
      <c r="B221" s="27">
        <v>191230</v>
      </c>
    </row>
    <row r="222" spans="1:2" x14ac:dyDescent="0.35">
      <c r="A222" s="26" t="s">
        <v>792</v>
      </c>
      <c r="B222" s="27">
        <v>176920</v>
      </c>
    </row>
    <row r="223" spans="1:2" x14ac:dyDescent="0.35">
      <c r="A223" s="26" t="s">
        <v>793</v>
      </c>
      <c r="B223" s="27">
        <v>131588</v>
      </c>
    </row>
    <row r="224" spans="1:2" x14ac:dyDescent="0.35">
      <c r="A224" s="26" t="s">
        <v>239</v>
      </c>
      <c r="B224" s="27">
        <v>66901</v>
      </c>
    </row>
    <row r="225" spans="1:2" x14ac:dyDescent="0.35">
      <c r="A225" s="26" t="s">
        <v>240</v>
      </c>
      <c r="B225" s="27">
        <v>53683</v>
      </c>
    </row>
    <row r="226" spans="1:2" x14ac:dyDescent="0.35">
      <c r="A226" s="26" t="s">
        <v>241</v>
      </c>
      <c r="B226" s="27">
        <v>49097</v>
      </c>
    </row>
    <row r="227" spans="1:2" x14ac:dyDescent="0.35">
      <c r="A227" s="26" t="s">
        <v>242</v>
      </c>
      <c r="B227" s="27">
        <v>73063</v>
      </c>
    </row>
    <row r="228" spans="1:2" x14ac:dyDescent="0.35">
      <c r="A228" s="26" t="s">
        <v>243</v>
      </c>
      <c r="B228" s="27">
        <v>44639</v>
      </c>
    </row>
    <row r="229" spans="1:2" x14ac:dyDescent="0.35">
      <c r="A229" s="26" t="s">
        <v>244</v>
      </c>
      <c r="B229" s="27">
        <v>33639</v>
      </c>
    </row>
    <row r="230" spans="1:2" x14ac:dyDescent="0.35">
      <c r="A230" s="26" t="s">
        <v>245</v>
      </c>
      <c r="B230" s="27">
        <v>91162</v>
      </c>
    </row>
    <row r="231" spans="1:2" x14ac:dyDescent="0.35">
      <c r="A231" s="26" t="s">
        <v>246</v>
      </c>
      <c r="B231" s="27">
        <v>66213</v>
      </c>
    </row>
    <row r="232" spans="1:2" x14ac:dyDescent="0.35">
      <c r="A232" s="26" t="s">
        <v>247</v>
      </c>
      <c r="B232" s="27">
        <v>90417</v>
      </c>
    </row>
    <row r="233" spans="1:2" x14ac:dyDescent="0.35">
      <c r="A233" s="26" t="s">
        <v>248</v>
      </c>
      <c r="B233" s="27">
        <v>66225</v>
      </c>
    </row>
    <row r="234" spans="1:2" x14ac:dyDescent="0.35">
      <c r="A234" s="26" t="s">
        <v>249</v>
      </c>
      <c r="B234" s="27">
        <v>51884</v>
      </c>
    </row>
    <row r="235" spans="1:2" x14ac:dyDescent="0.35">
      <c r="A235" s="26" t="s">
        <v>250</v>
      </c>
      <c r="B235" s="27">
        <v>55314</v>
      </c>
    </row>
    <row r="236" spans="1:2" x14ac:dyDescent="0.35">
      <c r="A236" s="26" t="s">
        <v>251</v>
      </c>
      <c r="B236" s="27">
        <v>42434</v>
      </c>
    </row>
    <row r="237" spans="1:2" x14ac:dyDescent="0.35">
      <c r="A237" s="26" t="s">
        <v>252</v>
      </c>
      <c r="B237" s="27">
        <v>29948</v>
      </c>
    </row>
    <row r="238" spans="1:2" x14ac:dyDescent="0.35">
      <c r="A238" s="26" t="s">
        <v>253</v>
      </c>
      <c r="B238" s="27">
        <v>55060</v>
      </c>
    </row>
    <row r="239" spans="1:2" x14ac:dyDescent="0.35">
      <c r="A239" s="26" t="s">
        <v>254</v>
      </c>
      <c r="B239" s="27">
        <v>37457</v>
      </c>
    </row>
    <row r="240" spans="1:2" x14ac:dyDescent="0.35">
      <c r="A240" s="26" t="s">
        <v>255</v>
      </c>
      <c r="B240" s="27">
        <v>68180</v>
      </c>
    </row>
    <row r="241" spans="1:2" x14ac:dyDescent="0.35">
      <c r="A241" s="26" t="s">
        <v>256</v>
      </c>
      <c r="B241" s="27">
        <v>44045</v>
      </c>
    </row>
    <row r="242" spans="1:2" x14ac:dyDescent="0.35">
      <c r="A242" s="26" t="s">
        <v>257</v>
      </c>
      <c r="B242" s="27">
        <v>28571</v>
      </c>
    </row>
    <row r="243" spans="1:2" x14ac:dyDescent="0.35">
      <c r="A243" s="26" t="s">
        <v>258</v>
      </c>
      <c r="B243" s="27">
        <v>62434</v>
      </c>
    </row>
    <row r="244" spans="1:2" x14ac:dyDescent="0.35">
      <c r="A244" s="26" t="s">
        <v>259</v>
      </c>
      <c r="B244" s="27">
        <v>50240</v>
      </c>
    </row>
    <row r="245" spans="1:2" x14ac:dyDescent="0.35">
      <c r="A245" s="26" t="s">
        <v>260</v>
      </c>
      <c r="B245" s="27">
        <v>39163</v>
      </c>
    </row>
    <row r="246" spans="1:2" x14ac:dyDescent="0.35">
      <c r="A246" s="26" t="s">
        <v>261</v>
      </c>
      <c r="B246" s="27">
        <v>52679</v>
      </c>
    </row>
    <row r="247" spans="1:2" x14ac:dyDescent="0.35">
      <c r="A247" s="26" t="s">
        <v>262</v>
      </c>
      <c r="B247" s="27">
        <v>39282</v>
      </c>
    </row>
    <row r="248" spans="1:2" x14ac:dyDescent="0.35">
      <c r="A248" s="26" t="s">
        <v>263</v>
      </c>
      <c r="B248" s="27">
        <v>55095</v>
      </c>
    </row>
    <row r="249" spans="1:2" x14ac:dyDescent="0.35">
      <c r="A249" s="26" t="s">
        <v>264</v>
      </c>
      <c r="B249" s="27">
        <v>44867</v>
      </c>
    </row>
    <row r="250" spans="1:2" x14ac:dyDescent="0.35">
      <c r="A250" s="26" t="s">
        <v>265</v>
      </c>
      <c r="B250" s="27">
        <v>59142</v>
      </c>
    </row>
    <row r="251" spans="1:2" x14ac:dyDescent="0.35">
      <c r="A251" s="26" t="s">
        <v>266</v>
      </c>
      <c r="B251" s="27">
        <v>47730</v>
      </c>
    </row>
    <row r="252" spans="1:2" x14ac:dyDescent="0.35">
      <c r="A252" s="26" t="s">
        <v>267</v>
      </c>
      <c r="B252" s="27">
        <v>55580</v>
      </c>
    </row>
    <row r="253" spans="1:2" x14ac:dyDescent="0.35">
      <c r="A253" s="26" t="s">
        <v>268</v>
      </c>
      <c r="B253" s="27">
        <v>40354</v>
      </c>
    </row>
    <row r="254" spans="1:2" x14ac:dyDescent="0.35">
      <c r="A254" s="26" t="s">
        <v>269</v>
      </c>
      <c r="B254" s="27">
        <v>31875</v>
      </c>
    </row>
    <row r="255" spans="1:2" x14ac:dyDescent="0.35">
      <c r="A255" s="26" t="s">
        <v>270</v>
      </c>
      <c r="B255" s="27">
        <v>41926</v>
      </c>
    </row>
    <row r="256" spans="1:2" x14ac:dyDescent="0.35">
      <c r="A256" s="26" t="s">
        <v>271</v>
      </c>
      <c r="B256" s="27">
        <v>49770</v>
      </c>
    </row>
    <row r="257" spans="1:2" x14ac:dyDescent="0.35">
      <c r="A257" s="26" t="s">
        <v>272</v>
      </c>
      <c r="B257" s="27">
        <v>43982</v>
      </c>
    </row>
    <row r="258" spans="1:2" x14ac:dyDescent="0.35">
      <c r="A258" s="26" t="s">
        <v>273</v>
      </c>
      <c r="B258" s="27">
        <v>73485</v>
      </c>
    </row>
    <row r="259" spans="1:2" x14ac:dyDescent="0.35">
      <c r="A259" s="26" t="s">
        <v>274</v>
      </c>
      <c r="B259" s="27">
        <v>49594</v>
      </c>
    </row>
    <row r="260" spans="1:2" x14ac:dyDescent="0.35">
      <c r="A260" s="26" t="s">
        <v>275</v>
      </c>
      <c r="B260" s="27">
        <v>40193</v>
      </c>
    </row>
    <row r="261" spans="1:2" x14ac:dyDescent="0.35">
      <c r="A261" s="26" t="s">
        <v>807</v>
      </c>
      <c r="B261" s="27">
        <v>231504</v>
      </c>
    </row>
    <row r="262" spans="1:2" x14ac:dyDescent="0.35">
      <c r="A262" s="26" t="s">
        <v>276</v>
      </c>
      <c r="B262" s="27">
        <v>157271</v>
      </c>
    </row>
    <row r="263" spans="1:2" x14ac:dyDescent="0.35">
      <c r="A263" s="26" t="s">
        <v>277</v>
      </c>
      <c r="B263" s="27">
        <v>104004</v>
      </c>
    </row>
    <row r="264" spans="1:2" x14ac:dyDescent="0.35">
      <c r="A264" s="26" t="s">
        <v>794</v>
      </c>
      <c r="B264" s="27">
        <v>137384</v>
      </c>
    </row>
    <row r="265" spans="1:2" x14ac:dyDescent="0.35">
      <c r="A265" s="26" t="s">
        <v>795</v>
      </c>
      <c r="B265" s="27">
        <v>106197</v>
      </c>
    </row>
    <row r="266" spans="1:2" x14ac:dyDescent="0.35">
      <c r="A266" s="26" t="s">
        <v>796</v>
      </c>
      <c r="B266" s="27">
        <v>185381</v>
      </c>
    </row>
    <row r="267" spans="1:2" x14ac:dyDescent="0.35">
      <c r="A267" s="26" t="s">
        <v>797</v>
      </c>
      <c r="B267" s="27">
        <v>153632</v>
      </c>
    </row>
    <row r="268" spans="1:2" x14ac:dyDescent="0.35">
      <c r="A268" s="26" t="s">
        <v>798</v>
      </c>
      <c r="B268" s="27">
        <v>132938</v>
      </c>
    </row>
    <row r="269" spans="1:2" x14ac:dyDescent="0.35">
      <c r="A269" s="26" t="s">
        <v>278</v>
      </c>
      <c r="B269" s="27">
        <v>158351</v>
      </c>
    </row>
    <row r="270" spans="1:2" x14ac:dyDescent="0.35">
      <c r="A270" s="26" t="s">
        <v>279</v>
      </c>
      <c r="B270" s="27">
        <v>100952</v>
      </c>
    </row>
    <row r="271" spans="1:2" x14ac:dyDescent="0.35">
      <c r="A271" s="26" t="s">
        <v>280</v>
      </c>
      <c r="B271" s="27">
        <v>79025</v>
      </c>
    </row>
    <row r="272" spans="1:2" x14ac:dyDescent="0.35">
      <c r="A272" s="26" t="s">
        <v>281</v>
      </c>
      <c r="B272" s="27">
        <v>152548</v>
      </c>
    </row>
    <row r="273" spans="1:2" x14ac:dyDescent="0.35">
      <c r="A273" s="26" t="s">
        <v>282</v>
      </c>
      <c r="B273" s="27">
        <v>100267</v>
      </c>
    </row>
    <row r="274" spans="1:2" x14ac:dyDescent="0.35">
      <c r="A274" s="26" t="s">
        <v>283</v>
      </c>
      <c r="B274" s="27">
        <v>80385</v>
      </c>
    </row>
    <row r="275" spans="1:2" x14ac:dyDescent="0.35">
      <c r="A275" s="26" t="s">
        <v>284</v>
      </c>
      <c r="B275" s="27">
        <v>126590</v>
      </c>
    </row>
    <row r="276" spans="1:2" x14ac:dyDescent="0.35">
      <c r="A276" s="26" t="s">
        <v>285</v>
      </c>
      <c r="B276" s="27">
        <v>92923</v>
      </c>
    </row>
    <row r="277" spans="1:2" x14ac:dyDescent="0.35">
      <c r="A277" s="26" t="s">
        <v>286</v>
      </c>
      <c r="B277" s="27">
        <v>79368</v>
      </c>
    </row>
    <row r="278" spans="1:2" x14ac:dyDescent="0.35">
      <c r="A278" s="26" t="s">
        <v>287</v>
      </c>
      <c r="B278" s="27">
        <v>127283</v>
      </c>
    </row>
    <row r="279" spans="1:2" x14ac:dyDescent="0.35">
      <c r="A279" s="26" t="s">
        <v>288</v>
      </c>
      <c r="B279" s="27">
        <v>92643</v>
      </c>
    </row>
    <row r="280" spans="1:2" x14ac:dyDescent="0.35">
      <c r="A280" s="26" t="s">
        <v>289</v>
      </c>
      <c r="B280" s="27">
        <v>75724</v>
      </c>
    </row>
    <row r="281" spans="1:2" x14ac:dyDescent="0.35">
      <c r="A281" s="26" t="s">
        <v>290</v>
      </c>
      <c r="B281" s="27">
        <v>94786</v>
      </c>
    </row>
    <row r="282" spans="1:2" x14ac:dyDescent="0.35">
      <c r="A282" s="26" t="s">
        <v>291</v>
      </c>
      <c r="B282" s="27">
        <v>70065</v>
      </c>
    </row>
    <row r="283" spans="1:2" x14ac:dyDescent="0.35">
      <c r="A283" s="26" t="s">
        <v>292</v>
      </c>
      <c r="B283" s="27">
        <v>65019</v>
      </c>
    </row>
    <row r="284" spans="1:2" x14ac:dyDescent="0.35">
      <c r="A284" s="26" t="s">
        <v>293</v>
      </c>
      <c r="B284" s="27">
        <v>91016</v>
      </c>
    </row>
    <row r="285" spans="1:2" x14ac:dyDescent="0.35">
      <c r="A285" s="26" t="s">
        <v>294</v>
      </c>
      <c r="B285" s="27">
        <v>63168</v>
      </c>
    </row>
    <row r="286" spans="1:2" x14ac:dyDescent="0.35">
      <c r="A286" s="26" t="s">
        <v>295</v>
      </c>
      <c r="B286" s="27">
        <v>52491</v>
      </c>
    </row>
    <row r="287" spans="1:2" x14ac:dyDescent="0.35">
      <c r="A287" s="26" t="s">
        <v>296</v>
      </c>
      <c r="B287" s="27">
        <v>100455</v>
      </c>
    </row>
    <row r="288" spans="1:2" x14ac:dyDescent="0.35">
      <c r="A288" s="26" t="s">
        <v>297</v>
      </c>
      <c r="B288" s="27">
        <v>76555</v>
      </c>
    </row>
    <row r="289" spans="1:2" x14ac:dyDescent="0.35">
      <c r="A289" s="26" t="s">
        <v>298</v>
      </c>
      <c r="B289" s="27">
        <v>64129</v>
      </c>
    </row>
    <row r="290" spans="1:2" x14ac:dyDescent="0.35">
      <c r="A290" s="26" t="s">
        <v>299</v>
      </c>
      <c r="B290" s="27">
        <v>112014</v>
      </c>
    </row>
    <row r="291" spans="1:2" x14ac:dyDescent="0.35">
      <c r="A291" s="26" t="s">
        <v>300</v>
      </c>
      <c r="B291" s="27">
        <v>80629</v>
      </c>
    </row>
    <row r="292" spans="1:2" x14ac:dyDescent="0.35">
      <c r="A292" s="26" t="s">
        <v>301</v>
      </c>
      <c r="B292" s="27">
        <v>69575</v>
      </c>
    </row>
    <row r="293" spans="1:2" x14ac:dyDescent="0.35">
      <c r="A293" s="26" t="s">
        <v>302</v>
      </c>
      <c r="B293" s="27">
        <v>144266</v>
      </c>
    </row>
    <row r="294" spans="1:2" x14ac:dyDescent="0.35">
      <c r="A294" s="26" t="s">
        <v>303</v>
      </c>
      <c r="B294" s="27">
        <v>96082</v>
      </c>
    </row>
    <row r="295" spans="1:2" x14ac:dyDescent="0.35">
      <c r="A295" s="26" t="s">
        <v>304</v>
      </c>
      <c r="B295" s="27">
        <v>70543</v>
      </c>
    </row>
    <row r="296" spans="1:2" x14ac:dyDescent="0.35">
      <c r="A296" s="26" t="s">
        <v>305</v>
      </c>
      <c r="B296" s="27">
        <v>70235</v>
      </c>
    </row>
    <row r="297" spans="1:2" x14ac:dyDescent="0.35">
      <c r="A297" s="26" t="s">
        <v>306</v>
      </c>
      <c r="B297" s="27">
        <v>54979</v>
      </c>
    </row>
    <row r="298" spans="1:2" x14ac:dyDescent="0.35">
      <c r="A298" s="26" t="s">
        <v>307</v>
      </c>
      <c r="B298" s="27">
        <v>42492</v>
      </c>
    </row>
    <row r="299" spans="1:2" x14ac:dyDescent="0.35">
      <c r="A299" s="26" t="s">
        <v>308</v>
      </c>
      <c r="B299" s="27">
        <v>67095</v>
      </c>
    </row>
    <row r="300" spans="1:2" x14ac:dyDescent="0.35">
      <c r="A300" s="26" t="s">
        <v>309</v>
      </c>
      <c r="B300" s="27">
        <v>51679</v>
      </c>
    </row>
    <row r="301" spans="1:2" x14ac:dyDescent="0.35">
      <c r="A301" s="26" t="s">
        <v>310</v>
      </c>
      <c r="B301" s="27">
        <v>39205</v>
      </c>
    </row>
    <row r="302" spans="1:2" x14ac:dyDescent="0.35">
      <c r="A302" s="26" t="s">
        <v>311</v>
      </c>
      <c r="B302" s="27">
        <v>75395</v>
      </c>
    </row>
    <row r="303" spans="1:2" x14ac:dyDescent="0.35">
      <c r="A303" s="26" t="s">
        <v>312</v>
      </c>
      <c r="B303" s="27">
        <v>58231</v>
      </c>
    </row>
    <row r="304" spans="1:2" x14ac:dyDescent="0.35">
      <c r="A304" s="26" t="s">
        <v>313</v>
      </c>
      <c r="B304" s="27">
        <v>50806</v>
      </c>
    </row>
    <row r="305" spans="1:2" x14ac:dyDescent="0.35">
      <c r="A305" s="26" t="s">
        <v>314</v>
      </c>
      <c r="B305" s="27">
        <v>72398</v>
      </c>
    </row>
    <row r="306" spans="1:2" x14ac:dyDescent="0.35">
      <c r="A306" s="26" t="s">
        <v>315</v>
      </c>
      <c r="B306" s="27">
        <v>53128</v>
      </c>
    </row>
    <row r="307" spans="1:2" x14ac:dyDescent="0.35">
      <c r="A307" s="26" t="s">
        <v>316</v>
      </c>
      <c r="B307" s="27">
        <v>37866</v>
      </c>
    </row>
    <row r="308" spans="1:2" x14ac:dyDescent="0.35">
      <c r="A308" s="26" t="s">
        <v>317</v>
      </c>
      <c r="B308" s="27">
        <v>76036</v>
      </c>
    </row>
    <row r="309" spans="1:2" x14ac:dyDescent="0.35">
      <c r="A309" s="26" t="s">
        <v>318</v>
      </c>
      <c r="B309" s="27">
        <v>57044</v>
      </c>
    </row>
    <row r="310" spans="1:2" x14ac:dyDescent="0.35">
      <c r="A310" s="26" t="s">
        <v>319</v>
      </c>
      <c r="B310" s="27">
        <v>43991</v>
      </c>
    </row>
    <row r="311" spans="1:2" x14ac:dyDescent="0.35">
      <c r="A311" s="26" t="s">
        <v>320</v>
      </c>
      <c r="B311" s="27">
        <v>63794</v>
      </c>
    </row>
    <row r="312" spans="1:2" x14ac:dyDescent="0.35">
      <c r="A312" s="26" t="s">
        <v>321</v>
      </c>
      <c r="B312" s="27">
        <v>53101</v>
      </c>
    </row>
    <row r="313" spans="1:2" x14ac:dyDescent="0.35">
      <c r="A313" s="26" t="s">
        <v>322</v>
      </c>
      <c r="B313" s="27">
        <v>66431</v>
      </c>
    </row>
    <row r="314" spans="1:2" x14ac:dyDescent="0.35">
      <c r="A314" s="26" t="s">
        <v>323</v>
      </c>
      <c r="B314" s="27">
        <v>51985</v>
      </c>
    </row>
    <row r="315" spans="1:2" x14ac:dyDescent="0.35">
      <c r="A315" s="26" t="s">
        <v>324</v>
      </c>
      <c r="B315" s="27">
        <v>38298</v>
      </c>
    </row>
    <row r="316" spans="1:2" x14ac:dyDescent="0.35">
      <c r="A316" s="26" t="s">
        <v>325</v>
      </c>
      <c r="B316" s="27">
        <v>60532</v>
      </c>
    </row>
    <row r="317" spans="1:2" x14ac:dyDescent="0.35">
      <c r="A317" s="26" t="s">
        <v>326</v>
      </c>
      <c r="B317" s="27">
        <v>43933</v>
      </c>
    </row>
    <row r="318" spans="1:2" x14ac:dyDescent="0.35">
      <c r="A318" s="26" t="s">
        <v>327</v>
      </c>
      <c r="B318" s="27">
        <v>31873</v>
      </c>
    </row>
    <row r="319" spans="1:2" x14ac:dyDescent="0.35">
      <c r="A319" s="26" t="s">
        <v>328</v>
      </c>
      <c r="B319" s="27">
        <v>58110</v>
      </c>
    </row>
    <row r="320" spans="1:2" x14ac:dyDescent="0.35">
      <c r="A320" s="26" t="s">
        <v>329</v>
      </c>
      <c r="B320" s="27">
        <v>45304</v>
      </c>
    </row>
    <row r="321" spans="1:2" x14ac:dyDescent="0.35">
      <c r="A321" s="26" t="s">
        <v>330</v>
      </c>
      <c r="B321" s="27">
        <v>65144</v>
      </c>
    </row>
    <row r="322" spans="1:2" x14ac:dyDescent="0.35">
      <c r="A322" s="26" t="s">
        <v>331</v>
      </c>
      <c r="B322" s="27">
        <v>50183</v>
      </c>
    </row>
    <row r="323" spans="1:2" x14ac:dyDescent="0.35">
      <c r="A323" s="26" t="s">
        <v>332</v>
      </c>
      <c r="B323" s="27">
        <v>37633</v>
      </c>
    </row>
    <row r="324" spans="1:2" x14ac:dyDescent="0.35">
      <c r="A324" s="26" t="s">
        <v>799</v>
      </c>
      <c r="B324" s="27">
        <v>102939</v>
      </c>
    </row>
    <row r="325" spans="1:2" x14ac:dyDescent="0.35">
      <c r="A325" s="26" t="s">
        <v>800</v>
      </c>
      <c r="B325" s="27">
        <v>77902</v>
      </c>
    </row>
    <row r="326" spans="1:2" x14ac:dyDescent="0.35">
      <c r="A326" s="26" t="s">
        <v>801</v>
      </c>
      <c r="B326" s="27">
        <v>65443</v>
      </c>
    </row>
    <row r="327" spans="1:2" x14ac:dyDescent="0.35">
      <c r="A327" s="26" t="s">
        <v>808</v>
      </c>
      <c r="B327" s="27">
        <v>150361</v>
      </c>
    </row>
    <row r="328" spans="1:2" x14ac:dyDescent="0.35">
      <c r="A328" s="26" t="s">
        <v>333</v>
      </c>
      <c r="B328" s="27">
        <v>179623</v>
      </c>
    </row>
    <row r="329" spans="1:2" x14ac:dyDescent="0.35">
      <c r="A329" s="26" t="s">
        <v>334</v>
      </c>
      <c r="B329" s="27">
        <v>117224</v>
      </c>
    </row>
    <row r="330" spans="1:2" x14ac:dyDescent="0.35">
      <c r="A330" s="26" t="s">
        <v>335</v>
      </c>
      <c r="B330" s="27">
        <v>97707</v>
      </c>
    </row>
    <row r="331" spans="1:2" x14ac:dyDescent="0.35">
      <c r="A331" s="26" t="s">
        <v>336</v>
      </c>
      <c r="B331" s="27">
        <v>125109</v>
      </c>
    </row>
    <row r="332" spans="1:2" x14ac:dyDescent="0.35">
      <c r="A332" s="26" t="s">
        <v>337</v>
      </c>
      <c r="B332" s="27">
        <v>95078</v>
      </c>
    </row>
    <row r="333" spans="1:2" x14ac:dyDescent="0.35">
      <c r="A333" s="26" t="s">
        <v>338</v>
      </c>
      <c r="B333" s="27">
        <v>78013</v>
      </c>
    </row>
    <row r="334" spans="1:2" x14ac:dyDescent="0.35">
      <c r="A334" s="26" t="s">
        <v>339</v>
      </c>
      <c r="B334" s="27">
        <v>111661</v>
      </c>
    </row>
    <row r="335" spans="1:2" x14ac:dyDescent="0.35">
      <c r="A335" s="26" t="s">
        <v>340</v>
      </c>
      <c r="B335" s="27">
        <v>101033</v>
      </c>
    </row>
    <row r="336" spans="1:2" x14ac:dyDescent="0.35">
      <c r="A336" s="26" t="s">
        <v>341</v>
      </c>
      <c r="B336" s="27">
        <v>87819</v>
      </c>
    </row>
    <row r="337" spans="1:2" x14ac:dyDescent="0.35">
      <c r="A337" s="26" t="s">
        <v>342</v>
      </c>
      <c r="B337" s="27">
        <v>127897</v>
      </c>
    </row>
    <row r="338" spans="1:2" x14ac:dyDescent="0.35">
      <c r="A338" s="26" t="s">
        <v>343</v>
      </c>
      <c r="B338" s="27">
        <v>89658</v>
      </c>
    </row>
    <row r="339" spans="1:2" x14ac:dyDescent="0.35">
      <c r="A339" s="26" t="s">
        <v>344</v>
      </c>
      <c r="B339" s="27">
        <v>70424</v>
      </c>
    </row>
    <row r="340" spans="1:2" x14ac:dyDescent="0.35">
      <c r="A340" s="26" t="s">
        <v>345</v>
      </c>
      <c r="B340" s="27">
        <v>104636</v>
      </c>
    </row>
    <row r="341" spans="1:2" x14ac:dyDescent="0.35">
      <c r="A341" s="26" t="s">
        <v>346</v>
      </c>
      <c r="B341" s="27">
        <v>85970</v>
      </c>
    </row>
    <row r="342" spans="1:2" x14ac:dyDescent="0.35">
      <c r="A342" s="26" t="s">
        <v>347</v>
      </c>
      <c r="B342" s="27">
        <v>74470</v>
      </c>
    </row>
    <row r="343" spans="1:2" x14ac:dyDescent="0.35">
      <c r="A343" s="26" t="s">
        <v>348</v>
      </c>
      <c r="B343" s="27">
        <v>117182</v>
      </c>
    </row>
    <row r="344" spans="1:2" x14ac:dyDescent="0.35">
      <c r="A344" s="26" t="s">
        <v>349</v>
      </c>
      <c r="B344" s="27">
        <v>79997</v>
      </c>
    </row>
    <row r="345" spans="1:2" x14ac:dyDescent="0.35">
      <c r="A345" s="26" t="s">
        <v>350</v>
      </c>
      <c r="B345" s="27">
        <v>74451</v>
      </c>
    </row>
    <row r="346" spans="1:2" x14ac:dyDescent="0.35">
      <c r="A346" s="26" t="s">
        <v>351</v>
      </c>
      <c r="B346" s="27">
        <v>141502</v>
      </c>
    </row>
    <row r="347" spans="1:2" x14ac:dyDescent="0.35">
      <c r="A347" s="26" t="s">
        <v>352</v>
      </c>
      <c r="B347" s="27">
        <v>99982</v>
      </c>
    </row>
    <row r="348" spans="1:2" x14ac:dyDescent="0.35">
      <c r="A348" s="26" t="s">
        <v>353</v>
      </c>
      <c r="B348" s="27">
        <v>77039</v>
      </c>
    </row>
    <row r="349" spans="1:2" x14ac:dyDescent="0.35">
      <c r="A349" s="26" t="s">
        <v>809</v>
      </c>
      <c r="B349" s="27">
        <v>330534</v>
      </c>
    </row>
    <row r="350" spans="1:2" x14ac:dyDescent="0.35">
      <c r="A350" s="26" t="s">
        <v>810</v>
      </c>
      <c r="B350" s="27">
        <v>239799</v>
      </c>
    </row>
    <row r="351" spans="1:2" x14ac:dyDescent="0.35">
      <c r="A351" s="26" t="s">
        <v>811</v>
      </c>
      <c r="B351" s="27">
        <v>197828</v>
      </c>
    </row>
    <row r="352" spans="1:2" x14ac:dyDescent="0.35">
      <c r="A352" s="26" t="s">
        <v>812</v>
      </c>
      <c r="B352" s="27">
        <v>297460</v>
      </c>
    </row>
    <row r="353" spans="1:2" x14ac:dyDescent="0.35">
      <c r="A353" s="26" t="s">
        <v>813</v>
      </c>
      <c r="B353" s="27">
        <v>200745</v>
      </c>
    </row>
    <row r="354" spans="1:2" x14ac:dyDescent="0.35">
      <c r="A354" s="26" t="s">
        <v>354</v>
      </c>
      <c r="B354" s="27">
        <v>74709</v>
      </c>
    </row>
    <row r="355" spans="1:2" x14ac:dyDescent="0.35">
      <c r="A355" s="26" t="s">
        <v>355</v>
      </c>
      <c r="B355" s="27">
        <v>54519</v>
      </c>
    </row>
    <row r="356" spans="1:2" x14ac:dyDescent="0.35">
      <c r="A356" s="26" t="s">
        <v>356</v>
      </c>
      <c r="B356" s="27">
        <v>40346</v>
      </c>
    </row>
    <row r="357" spans="1:2" x14ac:dyDescent="0.35">
      <c r="A357" s="26" t="s">
        <v>357</v>
      </c>
      <c r="B357" s="27">
        <v>74884</v>
      </c>
    </row>
    <row r="358" spans="1:2" x14ac:dyDescent="0.35">
      <c r="A358" s="26" t="s">
        <v>358</v>
      </c>
      <c r="B358" s="27">
        <v>57357</v>
      </c>
    </row>
    <row r="359" spans="1:2" x14ac:dyDescent="0.35">
      <c r="A359" s="26" t="s">
        <v>359</v>
      </c>
      <c r="B359" s="27">
        <v>48204</v>
      </c>
    </row>
    <row r="360" spans="1:2" x14ac:dyDescent="0.35">
      <c r="A360" s="26" t="s">
        <v>360</v>
      </c>
      <c r="B360" s="27">
        <v>67695</v>
      </c>
    </row>
    <row r="361" spans="1:2" x14ac:dyDescent="0.35">
      <c r="A361" s="26" t="s">
        <v>361</v>
      </c>
      <c r="B361" s="27">
        <v>49181</v>
      </c>
    </row>
    <row r="362" spans="1:2" x14ac:dyDescent="0.35">
      <c r="A362" s="26" t="s">
        <v>362</v>
      </c>
      <c r="B362" s="27">
        <v>37707</v>
      </c>
    </row>
    <row r="363" spans="1:2" x14ac:dyDescent="0.35">
      <c r="A363" s="26" t="s">
        <v>363</v>
      </c>
      <c r="B363" s="27">
        <v>69347</v>
      </c>
    </row>
    <row r="364" spans="1:2" x14ac:dyDescent="0.35">
      <c r="A364" s="26" t="s">
        <v>364</v>
      </c>
      <c r="B364" s="27">
        <v>50118</v>
      </c>
    </row>
    <row r="365" spans="1:2" x14ac:dyDescent="0.35">
      <c r="A365" s="26" t="s">
        <v>365</v>
      </c>
      <c r="B365" s="27">
        <v>40730</v>
      </c>
    </row>
    <row r="366" spans="1:2" x14ac:dyDescent="0.35">
      <c r="A366" s="26" t="s">
        <v>366</v>
      </c>
      <c r="B366" s="27">
        <v>71820</v>
      </c>
    </row>
    <row r="367" spans="1:2" x14ac:dyDescent="0.35">
      <c r="A367" s="26" t="s">
        <v>367</v>
      </c>
      <c r="B367" s="27">
        <v>57792</v>
      </c>
    </row>
    <row r="368" spans="1:2" x14ac:dyDescent="0.35">
      <c r="A368" s="26" t="s">
        <v>368</v>
      </c>
      <c r="B368" s="27">
        <v>50028</v>
      </c>
    </row>
    <row r="369" spans="1:2" x14ac:dyDescent="0.35">
      <c r="A369" s="26" t="s">
        <v>814</v>
      </c>
      <c r="B369" s="27">
        <v>225576</v>
      </c>
    </row>
    <row r="370" spans="1:2" x14ac:dyDescent="0.35">
      <c r="A370" s="26" t="s">
        <v>815</v>
      </c>
      <c r="B370" s="27">
        <v>151243</v>
      </c>
    </row>
    <row r="371" spans="1:2" x14ac:dyDescent="0.35">
      <c r="A371" s="26" t="s">
        <v>816</v>
      </c>
      <c r="B371" s="27">
        <v>187040</v>
      </c>
    </row>
    <row r="372" spans="1:2" x14ac:dyDescent="0.35">
      <c r="A372" s="26" t="s">
        <v>817</v>
      </c>
      <c r="B372" s="27">
        <v>123756</v>
      </c>
    </row>
    <row r="373" spans="1:2" x14ac:dyDescent="0.35">
      <c r="A373" s="26" t="s">
        <v>369</v>
      </c>
      <c r="B373" s="27">
        <v>284500</v>
      </c>
    </row>
    <row r="374" spans="1:2" x14ac:dyDescent="0.35">
      <c r="A374" s="26" t="s">
        <v>370</v>
      </c>
      <c r="B374" s="27">
        <v>203877</v>
      </c>
    </row>
    <row r="375" spans="1:2" x14ac:dyDescent="0.35">
      <c r="A375" s="26" t="s">
        <v>371</v>
      </c>
      <c r="B375" s="27">
        <v>155688</v>
      </c>
    </row>
    <row r="376" spans="1:2" x14ac:dyDescent="0.35">
      <c r="A376" s="26" t="s">
        <v>372</v>
      </c>
      <c r="B376" s="27">
        <v>194207</v>
      </c>
    </row>
    <row r="377" spans="1:2" x14ac:dyDescent="0.35">
      <c r="A377" s="26" t="s">
        <v>373</v>
      </c>
      <c r="B377" s="27">
        <v>117024</v>
      </c>
    </row>
    <row r="378" spans="1:2" x14ac:dyDescent="0.35">
      <c r="A378" s="26" t="s">
        <v>374</v>
      </c>
      <c r="B378" s="27">
        <v>148912</v>
      </c>
    </row>
    <row r="379" spans="1:2" x14ac:dyDescent="0.35">
      <c r="A379" s="26" t="s">
        <v>375</v>
      </c>
      <c r="B379" s="27">
        <v>102511</v>
      </c>
    </row>
    <row r="380" spans="1:2" x14ac:dyDescent="0.35">
      <c r="A380" s="26" t="s">
        <v>376</v>
      </c>
      <c r="B380" s="27">
        <v>77037</v>
      </c>
    </row>
    <row r="381" spans="1:2" x14ac:dyDescent="0.35">
      <c r="A381" s="26" t="s">
        <v>377</v>
      </c>
      <c r="B381" s="27">
        <v>167962</v>
      </c>
    </row>
    <row r="382" spans="1:2" x14ac:dyDescent="0.35">
      <c r="A382" s="26" t="s">
        <v>378</v>
      </c>
      <c r="B382" s="27">
        <v>127057</v>
      </c>
    </row>
    <row r="383" spans="1:2" x14ac:dyDescent="0.35">
      <c r="A383" s="26" t="s">
        <v>379</v>
      </c>
      <c r="B383" s="27">
        <v>105835</v>
      </c>
    </row>
    <row r="384" spans="1:2" x14ac:dyDescent="0.35">
      <c r="A384" s="26" t="s">
        <v>380</v>
      </c>
      <c r="B384" s="27">
        <v>119716</v>
      </c>
    </row>
    <row r="385" spans="1:2" x14ac:dyDescent="0.35">
      <c r="A385" s="26" t="s">
        <v>381</v>
      </c>
      <c r="B385" s="27">
        <v>85087</v>
      </c>
    </row>
    <row r="386" spans="1:2" x14ac:dyDescent="0.35">
      <c r="A386" s="26" t="s">
        <v>382</v>
      </c>
      <c r="B386" s="27">
        <v>176489</v>
      </c>
    </row>
    <row r="387" spans="1:2" x14ac:dyDescent="0.35">
      <c r="A387" s="26" t="s">
        <v>383</v>
      </c>
      <c r="B387" s="27">
        <v>119275</v>
      </c>
    </row>
    <row r="388" spans="1:2" x14ac:dyDescent="0.35">
      <c r="A388" s="26" t="s">
        <v>384</v>
      </c>
      <c r="B388" s="27">
        <v>103233</v>
      </c>
    </row>
    <row r="389" spans="1:2" x14ac:dyDescent="0.35">
      <c r="A389" s="26" t="s">
        <v>385</v>
      </c>
      <c r="B389" s="27">
        <v>132528</v>
      </c>
    </row>
    <row r="390" spans="1:2" x14ac:dyDescent="0.35">
      <c r="A390" s="26" t="s">
        <v>386</v>
      </c>
      <c r="B390" s="27">
        <v>83563</v>
      </c>
    </row>
    <row r="391" spans="1:2" x14ac:dyDescent="0.35">
      <c r="A391" s="26" t="s">
        <v>387</v>
      </c>
      <c r="B391" s="27">
        <v>59860</v>
      </c>
    </row>
    <row r="392" spans="1:2" x14ac:dyDescent="0.35">
      <c r="A392" s="26" t="s">
        <v>388</v>
      </c>
      <c r="B392" s="27">
        <v>121094</v>
      </c>
    </row>
    <row r="393" spans="1:2" x14ac:dyDescent="0.35">
      <c r="A393" s="26" t="s">
        <v>389</v>
      </c>
      <c r="B393" s="27">
        <v>96366</v>
      </c>
    </row>
    <row r="394" spans="1:2" x14ac:dyDescent="0.35">
      <c r="A394" s="26" t="s">
        <v>390</v>
      </c>
      <c r="B394" s="27">
        <v>82343</v>
      </c>
    </row>
    <row r="395" spans="1:2" x14ac:dyDescent="0.35">
      <c r="A395" s="26" t="s">
        <v>391</v>
      </c>
      <c r="B395" s="27">
        <v>113316</v>
      </c>
    </row>
    <row r="396" spans="1:2" x14ac:dyDescent="0.35">
      <c r="A396" s="26" t="s">
        <v>392</v>
      </c>
      <c r="B396" s="27">
        <v>92077</v>
      </c>
    </row>
    <row r="397" spans="1:2" x14ac:dyDescent="0.35">
      <c r="A397" s="26" t="s">
        <v>393</v>
      </c>
      <c r="B397" s="27">
        <v>76725</v>
      </c>
    </row>
    <row r="398" spans="1:2" x14ac:dyDescent="0.35">
      <c r="A398" s="26" t="s">
        <v>394</v>
      </c>
      <c r="B398" s="27">
        <v>106349</v>
      </c>
    </row>
    <row r="399" spans="1:2" x14ac:dyDescent="0.35">
      <c r="A399" s="26" t="s">
        <v>395</v>
      </c>
      <c r="B399" s="27">
        <v>122628</v>
      </c>
    </row>
    <row r="400" spans="1:2" x14ac:dyDescent="0.35">
      <c r="A400" s="26" t="s">
        <v>396</v>
      </c>
      <c r="B400" s="27">
        <v>91532</v>
      </c>
    </row>
    <row r="401" spans="1:2" x14ac:dyDescent="0.35">
      <c r="A401" s="26" t="s">
        <v>397</v>
      </c>
      <c r="B401" s="27">
        <v>75285</v>
      </c>
    </row>
    <row r="402" spans="1:2" x14ac:dyDescent="0.35">
      <c r="A402" s="26" t="s">
        <v>398</v>
      </c>
      <c r="B402" s="27">
        <v>80498</v>
      </c>
    </row>
    <row r="403" spans="1:2" x14ac:dyDescent="0.35">
      <c r="A403" s="26" t="s">
        <v>399</v>
      </c>
      <c r="B403" s="27">
        <v>65222</v>
      </c>
    </row>
    <row r="404" spans="1:2" x14ac:dyDescent="0.35">
      <c r="A404" s="26" t="s">
        <v>400</v>
      </c>
      <c r="B404" s="27">
        <v>129400</v>
      </c>
    </row>
    <row r="405" spans="1:2" x14ac:dyDescent="0.35">
      <c r="A405" s="26" t="s">
        <v>401</v>
      </c>
      <c r="B405" s="27">
        <v>100742</v>
      </c>
    </row>
    <row r="406" spans="1:2" x14ac:dyDescent="0.35">
      <c r="A406" s="26" t="s">
        <v>402</v>
      </c>
      <c r="B406" s="27">
        <v>85812</v>
      </c>
    </row>
    <row r="407" spans="1:2" x14ac:dyDescent="0.35">
      <c r="A407" s="26" t="s">
        <v>403</v>
      </c>
      <c r="B407" s="27">
        <v>119245</v>
      </c>
    </row>
    <row r="408" spans="1:2" x14ac:dyDescent="0.35">
      <c r="A408" s="26" t="s">
        <v>404</v>
      </c>
      <c r="B408" s="27">
        <v>84071</v>
      </c>
    </row>
    <row r="409" spans="1:2" x14ac:dyDescent="0.35">
      <c r="A409" s="26" t="s">
        <v>405</v>
      </c>
      <c r="B409" s="27">
        <v>68061</v>
      </c>
    </row>
    <row r="410" spans="1:2" x14ac:dyDescent="0.35">
      <c r="A410" s="26" t="s">
        <v>406</v>
      </c>
      <c r="B410" s="27">
        <v>96260</v>
      </c>
    </row>
    <row r="411" spans="1:2" x14ac:dyDescent="0.35">
      <c r="A411" s="26" t="s">
        <v>407</v>
      </c>
      <c r="B411" s="27">
        <v>57900</v>
      </c>
    </row>
    <row r="412" spans="1:2" x14ac:dyDescent="0.35">
      <c r="A412" s="26" t="s">
        <v>408</v>
      </c>
      <c r="B412" s="27">
        <v>107656</v>
      </c>
    </row>
    <row r="413" spans="1:2" x14ac:dyDescent="0.35">
      <c r="A413" s="26" t="s">
        <v>409</v>
      </c>
      <c r="B413" s="27">
        <v>76767</v>
      </c>
    </row>
    <row r="414" spans="1:2" x14ac:dyDescent="0.35">
      <c r="A414" s="26" t="s">
        <v>410</v>
      </c>
      <c r="B414" s="27">
        <v>67535</v>
      </c>
    </row>
    <row r="415" spans="1:2" x14ac:dyDescent="0.35">
      <c r="A415" s="26" t="s">
        <v>411</v>
      </c>
      <c r="B415" s="27">
        <v>98620</v>
      </c>
    </row>
    <row r="416" spans="1:2" x14ac:dyDescent="0.35">
      <c r="A416" s="26" t="s">
        <v>412</v>
      </c>
      <c r="B416" s="27">
        <v>75113</v>
      </c>
    </row>
    <row r="417" spans="1:2" x14ac:dyDescent="0.35">
      <c r="A417" s="26" t="s">
        <v>413</v>
      </c>
      <c r="B417" s="27">
        <v>75113</v>
      </c>
    </row>
    <row r="418" spans="1:2" x14ac:dyDescent="0.35">
      <c r="A418" s="26" t="s">
        <v>414</v>
      </c>
      <c r="B418" s="27">
        <v>69763</v>
      </c>
    </row>
    <row r="419" spans="1:2" x14ac:dyDescent="0.35">
      <c r="A419" s="26" t="s">
        <v>415</v>
      </c>
      <c r="B419" s="27">
        <v>83728</v>
      </c>
    </row>
    <row r="420" spans="1:2" x14ac:dyDescent="0.35">
      <c r="A420" s="26" t="s">
        <v>416</v>
      </c>
      <c r="B420" s="27">
        <v>63694</v>
      </c>
    </row>
    <row r="421" spans="1:2" x14ac:dyDescent="0.35">
      <c r="A421" s="26" t="s">
        <v>417</v>
      </c>
      <c r="B421" s="27">
        <v>67744</v>
      </c>
    </row>
    <row r="422" spans="1:2" x14ac:dyDescent="0.35">
      <c r="A422" s="26" t="s">
        <v>418</v>
      </c>
      <c r="B422" s="27">
        <v>113077</v>
      </c>
    </row>
    <row r="423" spans="1:2" x14ac:dyDescent="0.35">
      <c r="A423" s="26" t="s">
        <v>419</v>
      </c>
      <c r="B423" s="27">
        <v>91190</v>
      </c>
    </row>
    <row r="424" spans="1:2" x14ac:dyDescent="0.35">
      <c r="A424" s="26" t="s">
        <v>420</v>
      </c>
      <c r="B424" s="27">
        <v>80002</v>
      </c>
    </row>
    <row r="425" spans="1:2" x14ac:dyDescent="0.35">
      <c r="A425" s="26" t="s">
        <v>421</v>
      </c>
      <c r="B425" s="27">
        <v>68415</v>
      </c>
    </row>
    <row r="426" spans="1:2" x14ac:dyDescent="0.35">
      <c r="A426" s="26" t="s">
        <v>422</v>
      </c>
      <c r="B426" s="27">
        <v>57590</v>
      </c>
    </row>
    <row r="427" spans="1:2" x14ac:dyDescent="0.35">
      <c r="A427" s="26" t="s">
        <v>423</v>
      </c>
      <c r="B427" s="27">
        <v>116122</v>
      </c>
    </row>
    <row r="428" spans="1:2" x14ac:dyDescent="0.35">
      <c r="A428" s="26" t="s">
        <v>424</v>
      </c>
      <c r="B428" s="27">
        <v>88795</v>
      </c>
    </row>
    <row r="429" spans="1:2" x14ac:dyDescent="0.35">
      <c r="A429" s="26" t="s">
        <v>425</v>
      </c>
      <c r="B429" s="27">
        <v>74287</v>
      </c>
    </row>
    <row r="430" spans="1:2" x14ac:dyDescent="0.35">
      <c r="A430" s="26" t="s">
        <v>426</v>
      </c>
      <c r="B430" s="27">
        <v>131903</v>
      </c>
    </row>
    <row r="431" spans="1:2" x14ac:dyDescent="0.35">
      <c r="A431" s="26" t="s">
        <v>427</v>
      </c>
      <c r="B431" s="27">
        <v>87939</v>
      </c>
    </row>
    <row r="432" spans="1:2" x14ac:dyDescent="0.35">
      <c r="A432" s="26" t="s">
        <v>428</v>
      </c>
      <c r="B432" s="27">
        <v>72696</v>
      </c>
    </row>
    <row r="433" spans="1:2" x14ac:dyDescent="0.35">
      <c r="A433" s="26" t="s">
        <v>429</v>
      </c>
      <c r="B433" s="27">
        <v>116256</v>
      </c>
    </row>
    <row r="434" spans="1:2" x14ac:dyDescent="0.35">
      <c r="A434" s="26" t="s">
        <v>430</v>
      </c>
      <c r="B434" s="27">
        <v>95826</v>
      </c>
    </row>
    <row r="435" spans="1:2" x14ac:dyDescent="0.35">
      <c r="A435" s="26" t="s">
        <v>431</v>
      </c>
      <c r="B435" s="27">
        <v>57255</v>
      </c>
    </row>
    <row r="436" spans="1:2" x14ac:dyDescent="0.35">
      <c r="A436" s="26" t="s">
        <v>432</v>
      </c>
      <c r="B436" s="27">
        <v>39912</v>
      </c>
    </row>
    <row r="437" spans="1:2" x14ac:dyDescent="0.35">
      <c r="A437" s="26" t="s">
        <v>433</v>
      </c>
      <c r="B437" s="27">
        <v>56462</v>
      </c>
    </row>
    <row r="438" spans="1:2" x14ac:dyDescent="0.35">
      <c r="A438" s="26" t="s">
        <v>434</v>
      </c>
      <c r="B438" s="27">
        <v>41455</v>
      </c>
    </row>
    <row r="439" spans="1:2" x14ac:dyDescent="0.35">
      <c r="A439" s="26" t="s">
        <v>435</v>
      </c>
      <c r="B439" s="27">
        <v>47643</v>
      </c>
    </row>
    <row r="440" spans="1:2" x14ac:dyDescent="0.35">
      <c r="A440" s="26" t="s">
        <v>436</v>
      </c>
      <c r="B440" s="27">
        <v>35729</v>
      </c>
    </row>
    <row r="441" spans="1:2" x14ac:dyDescent="0.35">
      <c r="A441" s="26" t="s">
        <v>437</v>
      </c>
      <c r="B441" s="27">
        <v>68921</v>
      </c>
    </row>
    <row r="442" spans="1:2" x14ac:dyDescent="0.35">
      <c r="A442" s="26" t="s">
        <v>438</v>
      </c>
      <c r="B442" s="27">
        <v>54350</v>
      </c>
    </row>
    <row r="443" spans="1:2" x14ac:dyDescent="0.35">
      <c r="A443" s="26" t="s">
        <v>439</v>
      </c>
      <c r="B443" s="27">
        <v>42758</v>
      </c>
    </row>
    <row r="444" spans="1:2" x14ac:dyDescent="0.35">
      <c r="A444" s="26" t="s">
        <v>440</v>
      </c>
      <c r="B444" s="27">
        <v>68225</v>
      </c>
    </row>
    <row r="445" spans="1:2" x14ac:dyDescent="0.35">
      <c r="A445" s="26" t="s">
        <v>441</v>
      </c>
      <c r="B445" s="27">
        <v>52131</v>
      </c>
    </row>
    <row r="446" spans="1:2" x14ac:dyDescent="0.35">
      <c r="A446" s="26" t="s">
        <v>442</v>
      </c>
      <c r="B446" s="27">
        <v>40361</v>
      </c>
    </row>
    <row r="447" spans="1:2" x14ac:dyDescent="0.35">
      <c r="A447" s="26" t="s">
        <v>443</v>
      </c>
      <c r="B447" s="27">
        <v>77143</v>
      </c>
    </row>
    <row r="448" spans="1:2" x14ac:dyDescent="0.35">
      <c r="A448" s="26" t="s">
        <v>444</v>
      </c>
      <c r="B448" s="27">
        <v>53347</v>
      </c>
    </row>
    <row r="449" spans="1:2" x14ac:dyDescent="0.35">
      <c r="A449" s="26" t="s">
        <v>445</v>
      </c>
      <c r="B449" s="27">
        <v>42107</v>
      </c>
    </row>
    <row r="450" spans="1:2" x14ac:dyDescent="0.35">
      <c r="A450" s="26" t="s">
        <v>446</v>
      </c>
      <c r="B450" s="27">
        <v>75483</v>
      </c>
    </row>
    <row r="451" spans="1:2" x14ac:dyDescent="0.35">
      <c r="A451" s="26" t="s">
        <v>447</v>
      </c>
      <c r="B451" s="27">
        <v>55259</v>
      </c>
    </row>
    <row r="452" spans="1:2" x14ac:dyDescent="0.35">
      <c r="A452" s="26" t="s">
        <v>448</v>
      </c>
      <c r="B452" s="27">
        <v>45578</v>
      </c>
    </row>
    <row r="453" spans="1:2" x14ac:dyDescent="0.35">
      <c r="A453" s="26" t="s">
        <v>449</v>
      </c>
      <c r="B453" s="27">
        <v>67985</v>
      </c>
    </row>
    <row r="454" spans="1:2" x14ac:dyDescent="0.35">
      <c r="A454" s="26" t="s">
        <v>450</v>
      </c>
      <c r="B454" s="27">
        <v>51708</v>
      </c>
    </row>
    <row r="455" spans="1:2" x14ac:dyDescent="0.35">
      <c r="A455" s="26" t="s">
        <v>451</v>
      </c>
      <c r="B455" s="27">
        <v>55603</v>
      </c>
    </row>
    <row r="456" spans="1:2" x14ac:dyDescent="0.35">
      <c r="A456" s="26" t="s">
        <v>452</v>
      </c>
      <c r="B456" s="27">
        <v>40813</v>
      </c>
    </row>
    <row r="457" spans="1:2" x14ac:dyDescent="0.35">
      <c r="A457" s="26" t="s">
        <v>453</v>
      </c>
      <c r="B457" s="27">
        <v>57475</v>
      </c>
    </row>
    <row r="458" spans="1:2" x14ac:dyDescent="0.35">
      <c r="A458" s="26" t="s">
        <v>454</v>
      </c>
      <c r="B458" s="27">
        <v>44105</v>
      </c>
    </row>
    <row r="459" spans="1:2" x14ac:dyDescent="0.35">
      <c r="A459" s="26" t="s">
        <v>455</v>
      </c>
      <c r="B459" s="27">
        <v>62217</v>
      </c>
    </row>
    <row r="460" spans="1:2" x14ac:dyDescent="0.35">
      <c r="A460" s="26" t="s">
        <v>456</v>
      </c>
      <c r="B460" s="27">
        <v>45430</v>
      </c>
    </row>
    <row r="461" spans="1:2" x14ac:dyDescent="0.35">
      <c r="A461" s="26" t="s">
        <v>457</v>
      </c>
      <c r="B461" s="27">
        <v>64675</v>
      </c>
    </row>
    <row r="462" spans="1:2" x14ac:dyDescent="0.35">
      <c r="A462" s="26" t="s">
        <v>458</v>
      </c>
      <c r="B462" s="27">
        <v>49980</v>
      </c>
    </row>
    <row r="463" spans="1:2" x14ac:dyDescent="0.35">
      <c r="A463" s="26" t="s">
        <v>459</v>
      </c>
      <c r="B463" s="27">
        <v>37732</v>
      </c>
    </row>
    <row r="464" spans="1:2" x14ac:dyDescent="0.35">
      <c r="A464" s="26" t="s">
        <v>460</v>
      </c>
      <c r="B464" s="27">
        <v>60771</v>
      </c>
    </row>
    <row r="465" spans="1:2" x14ac:dyDescent="0.35">
      <c r="A465" s="26" t="s">
        <v>461</v>
      </c>
      <c r="B465" s="27">
        <v>46242</v>
      </c>
    </row>
    <row r="466" spans="1:2" x14ac:dyDescent="0.35">
      <c r="A466" s="26" t="s">
        <v>462</v>
      </c>
      <c r="B466" s="27">
        <v>65044</v>
      </c>
    </row>
    <row r="467" spans="1:2" x14ac:dyDescent="0.35">
      <c r="A467" s="26" t="s">
        <v>463</v>
      </c>
      <c r="B467" s="27">
        <v>51567</v>
      </c>
    </row>
    <row r="468" spans="1:2" x14ac:dyDescent="0.35">
      <c r="A468" s="26" t="s">
        <v>464</v>
      </c>
      <c r="B468" s="27">
        <v>41650</v>
      </c>
    </row>
    <row r="469" spans="1:2" x14ac:dyDescent="0.35">
      <c r="A469" s="26" t="s">
        <v>465</v>
      </c>
      <c r="B469" s="27">
        <v>91381</v>
      </c>
    </row>
    <row r="470" spans="1:2" x14ac:dyDescent="0.35">
      <c r="A470" s="26" t="s">
        <v>466</v>
      </c>
      <c r="B470" s="27">
        <v>67388</v>
      </c>
    </row>
    <row r="471" spans="1:2" x14ac:dyDescent="0.35">
      <c r="A471" s="26" t="s">
        <v>467</v>
      </c>
      <c r="B471" s="27">
        <v>56282</v>
      </c>
    </row>
    <row r="472" spans="1:2" x14ac:dyDescent="0.35">
      <c r="A472" s="26" t="s">
        <v>468</v>
      </c>
      <c r="B472" s="27">
        <v>159976</v>
      </c>
    </row>
    <row r="473" spans="1:2" x14ac:dyDescent="0.35">
      <c r="A473" s="26" t="s">
        <v>469</v>
      </c>
      <c r="B473" s="27">
        <v>106885</v>
      </c>
    </row>
    <row r="474" spans="1:2" x14ac:dyDescent="0.35">
      <c r="A474" s="26" t="s">
        <v>470</v>
      </c>
      <c r="B474" s="27">
        <v>77493</v>
      </c>
    </row>
    <row r="475" spans="1:2" x14ac:dyDescent="0.35">
      <c r="A475" s="26" t="s">
        <v>471</v>
      </c>
      <c r="B475" s="27">
        <v>162271</v>
      </c>
    </row>
    <row r="476" spans="1:2" x14ac:dyDescent="0.35">
      <c r="A476" s="26" t="s">
        <v>472</v>
      </c>
      <c r="B476" s="27">
        <v>101627</v>
      </c>
    </row>
    <row r="477" spans="1:2" x14ac:dyDescent="0.35">
      <c r="A477" s="26" t="s">
        <v>473</v>
      </c>
      <c r="B477" s="27">
        <v>77076</v>
      </c>
    </row>
    <row r="478" spans="1:2" x14ac:dyDescent="0.35">
      <c r="A478" s="26" t="s">
        <v>474</v>
      </c>
      <c r="B478" s="27">
        <v>101781</v>
      </c>
    </row>
    <row r="479" spans="1:2" x14ac:dyDescent="0.35">
      <c r="A479" s="26" t="s">
        <v>475</v>
      </c>
      <c r="B479" s="27">
        <v>73278</v>
      </c>
    </row>
    <row r="480" spans="1:2" x14ac:dyDescent="0.35">
      <c r="A480" s="26" t="s">
        <v>476</v>
      </c>
      <c r="B480" s="27">
        <v>69086</v>
      </c>
    </row>
    <row r="481" spans="1:2" x14ac:dyDescent="0.35">
      <c r="A481" s="26" t="s">
        <v>477</v>
      </c>
      <c r="B481" s="27">
        <v>80090</v>
      </c>
    </row>
    <row r="482" spans="1:2" x14ac:dyDescent="0.35">
      <c r="A482" s="26" t="s">
        <v>478</v>
      </c>
      <c r="B482" s="27">
        <v>74142</v>
      </c>
    </row>
    <row r="483" spans="1:2" x14ac:dyDescent="0.35">
      <c r="A483" s="26" t="s">
        <v>479</v>
      </c>
      <c r="B483" s="27">
        <v>87110</v>
      </c>
    </row>
    <row r="484" spans="1:2" x14ac:dyDescent="0.35">
      <c r="A484" s="26" t="s">
        <v>480</v>
      </c>
      <c r="B484" s="27">
        <v>89586</v>
      </c>
    </row>
    <row r="485" spans="1:2" x14ac:dyDescent="0.35">
      <c r="A485" s="26" t="s">
        <v>481</v>
      </c>
      <c r="B485" s="27">
        <v>62840</v>
      </c>
    </row>
    <row r="486" spans="1:2" x14ac:dyDescent="0.35">
      <c r="A486" s="26" t="s">
        <v>482</v>
      </c>
      <c r="B486" s="27">
        <v>49463</v>
      </c>
    </row>
    <row r="487" spans="1:2" x14ac:dyDescent="0.35">
      <c r="A487" s="26" t="s">
        <v>483</v>
      </c>
      <c r="B487" s="27">
        <v>35818</v>
      </c>
    </row>
    <row r="488" spans="1:2" x14ac:dyDescent="0.35">
      <c r="A488" s="26" t="s">
        <v>484</v>
      </c>
      <c r="B488" s="27">
        <v>68014</v>
      </c>
    </row>
    <row r="489" spans="1:2" x14ac:dyDescent="0.35">
      <c r="A489" s="26" t="s">
        <v>485</v>
      </c>
      <c r="B489" s="27">
        <v>47184</v>
      </c>
    </row>
    <row r="490" spans="1:2" x14ac:dyDescent="0.35">
      <c r="A490" s="26" t="s">
        <v>486</v>
      </c>
      <c r="B490" s="27">
        <v>67337</v>
      </c>
    </row>
    <row r="491" spans="1:2" x14ac:dyDescent="0.35">
      <c r="A491" s="26" t="s">
        <v>487</v>
      </c>
      <c r="B491" s="27">
        <v>53227</v>
      </c>
    </row>
    <row r="492" spans="1:2" x14ac:dyDescent="0.35">
      <c r="A492" s="26" t="s">
        <v>488</v>
      </c>
      <c r="B492" s="27">
        <v>48730</v>
      </c>
    </row>
    <row r="493" spans="1:2" x14ac:dyDescent="0.35">
      <c r="A493" s="26" t="s">
        <v>489</v>
      </c>
      <c r="B493" s="27">
        <v>46655</v>
      </c>
    </row>
    <row r="494" spans="1:2" x14ac:dyDescent="0.35">
      <c r="A494" s="26" t="s">
        <v>490</v>
      </c>
      <c r="B494" s="27">
        <v>29311</v>
      </c>
    </row>
    <row r="495" spans="1:2" x14ac:dyDescent="0.35">
      <c r="A495" s="26" t="s">
        <v>491</v>
      </c>
      <c r="B495" s="27">
        <v>58524</v>
      </c>
    </row>
    <row r="496" spans="1:2" x14ac:dyDescent="0.35">
      <c r="A496" s="26" t="s">
        <v>492</v>
      </c>
      <c r="B496" s="27">
        <v>41179</v>
      </c>
    </row>
    <row r="497" spans="1:2" x14ac:dyDescent="0.35">
      <c r="A497" s="26" t="s">
        <v>493</v>
      </c>
      <c r="B497" s="27">
        <v>64425</v>
      </c>
    </row>
    <row r="498" spans="1:2" x14ac:dyDescent="0.35">
      <c r="A498" s="26" t="s">
        <v>494</v>
      </c>
      <c r="B498" s="27">
        <v>49921</v>
      </c>
    </row>
    <row r="499" spans="1:2" x14ac:dyDescent="0.35">
      <c r="A499" s="26" t="s">
        <v>495</v>
      </c>
      <c r="B499" s="27">
        <v>58562</v>
      </c>
    </row>
    <row r="500" spans="1:2" x14ac:dyDescent="0.35">
      <c r="A500" s="26" t="s">
        <v>496</v>
      </c>
      <c r="B500" s="27">
        <v>41896</v>
      </c>
    </row>
    <row r="501" spans="1:2" x14ac:dyDescent="0.35">
      <c r="A501" s="26" t="s">
        <v>497</v>
      </c>
      <c r="B501" s="27">
        <v>98863</v>
      </c>
    </row>
    <row r="502" spans="1:2" x14ac:dyDescent="0.35">
      <c r="A502" s="26" t="s">
        <v>498</v>
      </c>
      <c r="B502" s="27">
        <v>77320</v>
      </c>
    </row>
    <row r="503" spans="1:2" x14ac:dyDescent="0.35">
      <c r="A503" s="26" t="s">
        <v>499</v>
      </c>
      <c r="B503" s="27">
        <v>121298</v>
      </c>
    </row>
    <row r="504" spans="1:2" x14ac:dyDescent="0.35">
      <c r="A504" s="26" t="s">
        <v>500</v>
      </c>
      <c r="B504" s="27">
        <v>77727</v>
      </c>
    </row>
    <row r="505" spans="1:2" x14ac:dyDescent="0.35">
      <c r="A505" s="26" t="s">
        <v>501</v>
      </c>
      <c r="B505" s="27">
        <v>61481</v>
      </c>
    </row>
    <row r="506" spans="1:2" x14ac:dyDescent="0.35">
      <c r="A506" s="26" t="s">
        <v>502</v>
      </c>
      <c r="B506" s="27">
        <v>104304</v>
      </c>
    </row>
    <row r="507" spans="1:2" x14ac:dyDescent="0.35">
      <c r="A507" s="26" t="s">
        <v>503</v>
      </c>
      <c r="B507" s="27">
        <v>77876</v>
      </c>
    </row>
    <row r="508" spans="1:2" x14ac:dyDescent="0.35">
      <c r="A508" s="26" t="s">
        <v>504</v>
      </c>
      <c r="B508" s="27">
        <v>73541</v>
      </c>
    </row>
    <row r="509" spans="1:2" x14ac:dyDescent="0.35">
      <c r="A509" s="26" t="s">
        <v>505</v>
      </c>
      <c r="B509" s="27">
        <v>107233</v>
      </c>
    </row>
    <row r="510" spans="1:2" x14ac:dyDescent="0.35">
      <c r="A510" s="26" t="s">
        <v>506</v>
      </c>
      <c r="B510" s="27">
        <v>71833</v>
      </c>
    </row>
    <row r="511" spans="1:2" x14ac:dyDescent="0.35">
      <c r="A511" s="26" t="s">
        <v>507</v>
      </c>
      <c r="B511" s="27">
        <v>52569</v>
      </c>
    </row>
    <row r="512" spans="1:2" x14ac:dyDescent="0.35">
      <c r="A512" s="26" t="s">
        <v>508</v>
      </c>
      <c r="B512" s="27">
        <v>107800</v>
      </c>
    </row>
    <row r="513" spans="1:2" x14ac:dyDescent="0.35">
      <c r="A513" s="26" t="s">
        <v>509</v>
      </c>
      <c r="B513" s="27">
        <v>79556</v>
      </c>
    </row>
    <row r="514" spans="1:2" x14ac:dyDescent="0.35">
      <c r="A514" s="26" t="s">
        <v>510</v>
      </c>
      <c r="B514" s="27">
        <v>69964</v>
      </c>
    </row>
    <row r="515" spans="1:2" x14ac:dyDescent="0.35">
      <c r="A515" s="26" t="s">
        <v>511</v>
      </c>
      <c r="B515" s="27">
        <v>122344</v>
      </c>
    </row>
    <row r="516" spans="1:2" x14ac:dyDescent="0.35">
      <c r="A516" s="26" t="s">
        <v>512</v>
      </c>
      <c r="B516" s="27">
        <v>86252</v>
      </c>
    </row>
    <row r="517" spans="1:2" x14ac:dyDescent="0.35">
      <c r="A517" s="26" t="s">
        <v>513</v>
      </c>
      <c r="B517" s="27">
        <v>74254</v>
      </c>
    </row>
    <row r="518" spans="1:2" x14ac:dyDescent="0.35">
      <c r="A518" s="26" t="s">
        <v>514</v>
      </c>
      <c r="B518" s="27">
        <v>60442</v>
      </c>
    </row>
    <row r="519" spans="1:2" x14ac:dyDescent="0.35">
      <c r="A519" s="26" t="s">
        <v>515</v>
      </c>
      <c r="B519" s="27">
        <v>45764</v>
      </c>
    </row>
    <row r="520" spans="1:2" x14ac:dyDescent="0.35">
      <c r="A520" s="26" t="s">
        <v>516</v>
      </c>
      <c r="B520" s="27">
        <v>33701</v>
      </c>
    </row>
    <row r="521" spans="1:2" x14ac:dyDescent="0.35">
      <c r="A521" s="26" t="s">
        <v>517</v>
      </c>
      <c r="B521" s="27">
        <v>55428</v>
      </c>
    </row>
    <row r="522" spans="1:2" x14ac:dyDescent="0.35">
      <c r="A522" s="26" t="s">
        <v>518</v>
      </c>
      <c r="B522" s="27">
        <v>40979</v>
      </c>
    </row>
    <row r="523" spans="1:2" x14ac:dyDescent="0.35">
      <c r="A523" s="26" t="s">
        <v>519</v>
      </c>
      <c r="B523" s="27">
        <v>53249</v>
      </c>
    </row>
    <row r="524" spans="1:2" x14ac:dyDescent="0.35">
      <c r="A524" s="26" t="s">
        <v>520</v>
      </c>
      <c r="B524" s="27">
        <v>65194</v>
      </c>
    </row>
    <row r="525" spans="1:2" x14ac:dyDescent="0.35">
      <c r="A525" s="26" t="s">
        <v>521</v>
      </c>
      <c r="B525" s="27">
        <v>50656</v>
      </c>
    </row>
    <row r="526" spans="1:2" x14ac:dyDescent="0.35">
      <c r="A526" s="26" t="s">
        <v>522</v>
      </c>
      <c r="B526" s="27">
        <v>40888</v>
      </c>
    </row>
    <row r="527" spans="1:2" x14ac:dyDescent="0.35">
      <c r="A527" s="26" t="s">
        <v>523</v>
      </c>
      <c r="B527" s="27">
        <v>179903</v>
      </c>
    </row>
    <row r="528" spans="1:2" x14ac:dyDescent="0.35">
      <c r="A528" s="26" t="s">
        <v>524</v>
      </c>
      <c r="B528" s="27">
        <v>152376</v>
      </c>
    </row>
    <row r="529" spans="1:2" x14ac:dyDescent="0.35">
      <c r="A529" s="26" t="s">
        <v>525</v>
      </c>
      <c r="B529" s="27">
        <v>142333</v>
      </c>
    </row>
    <row r="530" spans="1:2" x14ac:dyDescent="0.35">
      <c r="A530" s="26" t="s">
        <v>526</v>
      </c>
      <c r="B530" s="27">
        <v>176951</v>
      </c>
    </row>
    <row r="531" spans="1:2" x14ac:dyDescent="0.35">
      <c r="A531" s="26" t="s">
        <v>527</v>
      </c>
      <c r="B531" s="27">
        <v>121615</v>
      </c>
    </row>
    <row r="532" spans="1:2" x14ac:dyDescent="0.35">
      <c r="A532" s="26" t="s">
        <v>528</v>
      </c>
      <c r="B532" s="27">
        <v>98184</v>
      </c>
    </row>
    <row r="533" spans="1:2" x14ac:dyDescent="0.35">
      <c r="A533" s="26" t="s">
        <v>529</v>
      </c>
      <c r="B533" s="27">
        <v>124162</v>
      </c>
    </row>
    <row r="534" spans="1:2" x14ac:dyDescent="0.35">
      <c r="A534" s="26" t="s">
        <v>530</v>
      </c>
      <c r="B534" s="27">
        <v>89403</v>
      </c>
    </row>
    <row r="535" spans="1:2" x14ac:dyDescent="0.35">
      <c r="A535" s="26" t="s">
        <v>531</v>
      </c>
      <c r="B535" s="27">
        <v>79871</v>
      </c>
    </row>
    <row r="536" spans="1:2" x14ac:dyDescent="0.35">
      <c r="A536" s="26" t="s">
        <v>532</v>
      </c>
      <c r="B536" s="27">
        <v>94239</v>
      </c>
    </row>
    <row r="537" spans="1:2" x14ac:dyDescent="0.35">
      <c r="A537" s="26" t="s">
        <v>533</v>
      </c>
      <c r="B537" s="27">
        <v>67171</v>
      </c>
    </row>
    <row r="538" spans="1:2" x14ac:dyDescent="0.35">
      <c r="A538" s="26" t="s">
        <v>534</v>
      </c>
      <c r="B538" s="27">
        <v>59959</v>
      </c>
    </row>
    <row r="539" spans="1:2" x14ac:dyDescent="0.35">
      <c r="A539" s="26" t="s">
        <v>535</v>
      </c>
      <c r="B539" s="27">
        <v>106361</v>
      </c>
    </row>
    <row r="540" spans="1:2" x14ac:dyDescent="0.35">
      <c r="A540" s="26" t="s">
        <v>536</v>
      </c>
      <c r="B540" s="27">
        <v>70396</v>
      </c>
    </row>
    <row r="541" spans="1:2" x14ac:dyDescent="0.35">
      <c r="A541" s="26" t="s">
        <v>537</v>
      </c>
      <c r="B541" s="27">
        <v>60053</v>
      </c>
    </row>
    <row r="542" spans="1:2" x14ac:dyDescent="0.35">
      <c r="A542" s="26" t="s">
        <v>538</v>
      </c>
      <c r="B542" s="27">
        <v>116755</v>
      </c>
    </row>
    <row r="543" spans="1:2" x14ac:dyDescent="0.35">
      <c r="A543" s="26" t="s">
        <v>539</v>
      </c>
      <c r="B543" s="27">
        <v>75851</v>
      </c>
    </row>
    <row r="544" spans="1:2" x14ac:dyDescent="0.35">
      <c r="A544" s="26" t="s">
        <v>540</v>
      </c>
      <c r="B544" s="27">
        <v>57979</v>
      </c>
    </row>
    <row r="545" spans="1:2" x14ac:dyDescent="0.35">
      <c r="A545" s="26" t="s">
        <v>541</v>
      </c>
      <c r="B545" s="27">
        <v>106001</v>
      </c>
    </row>
    <row r="546" spans="1:2" x14ac:dyDescent="0.35">
      <c r="A546" s="26" t="s">
        <v>542</v>
      </c>
      <c r="B546" s="27">
        <v>72190</v>
      </c>
    </row>
    <row r="547" spans="1:2" x14ac:dyDescent="0.35">
      <c r="A547" s="26" t="s">
        <v>543</v>
      </c>
      <c r="B547" s="27">
        <v>55908</v>
      </c>
    </row>
    <row r="548" spans="1:2" x14ac:dyDescent="0.35">
      <c r="A548" s="26" t="s">
        <v>544</v>
      </c>
      <c r="B548" s="27">
        <v>75657</v>
      </c>
    </row>
    <row r="549" spans="1:2" x14ac:dyDescent="0.35">
      <c r="A549" s="26" t="s">
        <v>545</v>
      </c>
      <c r="B549" s="27">
        <v>59444</v>
      </c>
    </row>
    <row r="550" spans="1:2" x14ac:dyDescent="0.35">
      <c r="A550" s="26" t="s">
        <v>546</v>
      </c>
      <c r="B550" s="27">
        <v>132636</v>
      </c>
    </row>
    <row r="551" spans="1:2" x14ac:dyDescent="0.35">
      <c r="A551" s="26" t="s">
        <v>547</v>
      </c>
      <c r="B551" s="27">
        <v>87737</v>
      </c>
    </row>
    <row r="552" spans="1:2" x14ac:dyDescent="0.35">
      <c r="A552" s="26" t="s">
        <v>548</v>
      </c>
      <c r="B552" s="27">
        <v>70750</v>
      </c>
    </row>
    <row r="553" spans="1:2" x14ac:dyDescent="0.35">
      <c r="A553" s="26" t="s">
        <v>549</v>
      </c>
      <c r="B553" s="27">
        <v>60838</v>
      </c>
    </row>
    <row r="554" spans="1:2" x14ac:dyDescent="0.35">
      <c r="A554" s="26" t="s">
        <v>550</v>
      </c>
      <c r="B554" s="27">
        <v>45931</v>
      </c>
    </row>
    <row r="555" spans="1:2" x14ac:dyDescent="0.35">
      <c r="A555" s="26" t="s">
        <v>551</v>
      </c>
      <c r="B555" s="27">
        <v>33398</v>
      </c>
    </row>
    <row r="556" spans="1:2" x14ac:dyDescent="0.35">
      <c r="A556" s="26" t="s">
        <v>552</v>
      </c>
      <c r="B556" s="27">
        <v>71318</v>
      </c>
    </row>
    <row r="557" spans="1:2" x14ac:dyDescent="0.35">
      <c r="A557" s="26" t="s">
        <v>553</v>
      </c>
      <c r="B557" s="27">
        <v>51556</v>
      </c>
    </row>
    <row r="558" spans="1:2" x14ac:dyDescent="0.35">
      <c r="A558" s="26" t="s">
        <v>554</v>
      </c>
      <c r="B558" s="27">
        <v>44740</v>
      </c>
    </row>
    <row r="559" spans="1:2" x14ac:dyDescent="0.35">
      <c r="A559" s="26" t="s">
        <v>555</v>
      </c>
      <c r="B559" s="27">
        <v>53208</v>
      </c>
    </row>
    <row r="560" spans="1:2" x14ac:dyDescent="0.35">
      <c r="A560" s="26" t="s">
        <v>556</v>
      </c>
      <c r="B560" s="27">
        <v>41815</v>
      </c>
    </row>
    <row r="561" spans="1:2" x14ac:dyDescent="0.35">
      <c r="A561" s="26" t="s">
        <v>557</v>
      </c>
      <c r="B561" s="27">
        <v>62451</v>
      </c>
    </row>
    <row r="562" spans="1:2" x14ac:dyDescent="0.35">
      <c r="A562" s="26" t="s">
        <v>558</v>
      </c>
      <c r="B562" s="27">
        <v>45993</v>
      </c>
    </row>
    <row r="563" spans="1:2" x14ac:dyDescent="0.35">
      <c r="A563" s="26" t="s">
        <v>559</v>
      </c>
      <c r="B563" s="27">
        <v>52021</v>
      </c>
    </row>
    <row r="564" spans="1:2" x14ac:dyDescent="0.35">
      <c r="A564" s="26" t="s">
        <v>560</v>
      </c>
      <c r="B564" s="27">
        <v>35907</v>
      </c>
    </row>
    <row r="565" spans="1:2" x14ac:dyDescent="0.35">
      <c r="A565" s="26" t="s">
        <v>561</v>
      </c>
      <c r="B565" s="27">
        <v>50225</v>
      </c>
    </row>
    <row r="566" spans="1:2" x14ac:dyDescent="0.35">
      <c r="A566" s="26" t="s">
        <v>562</v>
      </c>
      <c r="B566" s="27">
        <v>63781</v>
      </c>
    </row>
    <row r="567" spans="1:2" x14ac:dyDescent="0.35">
      <c r="A567" s="26" t="s">
        <v>563</v>
      </c>
      <c r="B567" s="27">
        <v>49269</v>
      </c>
    </row>
    <row r="568" spans="1:2" x14ac:dyDescent="0.35">
      <c r="A568" s="26" t="s">
        <v>564</v>
      </c>
      <c r="B568" s="27">
        <v>36916</v>
      </c>
    </row>
    <row r="569" spans="1:2" x14ac:dyDescent="0.35">
      <c r="A569" s="26" t="s">
        <v>565</v>
      </c>
      <c r="B569" s="27">
        <v>93500</v>
      </c>
    </row>
    <row r="570" spans="1:2" x14ac:dyDescent="0.35">
      <c r="A570" s="26" t="s">
        <v>566</v>
      </c>
      <c r="B570" s="27">
        <v>81939</v>
      </c>
    </row>
    <row r="571" spans="1:2" x14ac:dyDescent="0.35">
      <c r="A571" s="26" t="s">
        <v>567</v>
      </c>
      <c r="B571" s="27">
        <v>86485</v>
      </c>
    </row>
    <row r="572" spans="1:2" x14ac:dyDescent="0.35">
      <c r="A572" s="26" t="s">
        <v>568</v>
      </c>
      <c r="B572" s="27">
        <v>69435</v>
      </c>
    </row>
    <row r="573" spans="1:2" x14ac:dyDescent="0.35">
      <c r="A573" s="26" t="s">
        <v>569</v>
      </c>
      <c r="B573" s="27">
        <v>79222</v>
      </c>
    </row>
    <row r="574" spans="1:2" x14ac:dyDescent="0.35">
      <c r="A574" s="26" t="s">
        <v>570</v>
      </c>
      <c r="B574" s="27">
        <v>53331</v>
      </c>
    </row>
    <row r="575" spans="1:2" x14ac:dyDescent="0.35">
      <c r="A575" s="26" t="s">
        <v>571</v>
      </c>
      <c r="B575" s="27">
        <v>67628</v>
      </c>
    </row>
    <row r="576" spans="1:2" x14ac:dyDescent="0.35">
      <c r="A576" s="26" t="s">
        <v>572</v>
      </c>
      <c r="B576" s="27">
        <v>54206</v>
      </c>
    </row>
    <row r="577" spans="1:2" x14ac:dyDescent="0.35">
      <c r="A577" s="26" t="s">
        <v>573</v>
      </c>
      <c r="B577" s="27">
        <v>91217</v>
      </c>
    </row>
    <row r="578" spans="1:2" x14ac:dyDescent="0.35">
      <c r="A578" s="26" t="s">
        <v>574</v>
      </c>
      <c r="B578" s="27">
        <v>74700</v>
      </c>
    </row>
    <row r="579" spans="1:2" x14ac:dyDescent="0.35">
      <c r="A579" s="26" t="s">
        <v>575</v>
      </c>
      <c r="B579" s="27">
        <v>78728</v>
      </c>
    </row>
    <row r="580" spans="1:2" x14ac:dyDescent="0.35">
      <c r="A580" s="26" t="s">
        <v>576</v>
      </c>
      <c r="B580" s="27">
        <v>66406</v>
      </c>
    </row>
    <row r="581" spans="1:2" x14ac:dyDescent="0.35">
      <c r="A581" s="26" t="s">
        <v>577</v>
      </c>
      <c r="B581" s="27">
        <v>67052</v>
      </c>
    </row>
    <row r="582" spans="1:2" x14ac:dyDescent="0.35">
      <c r="A582" s="26" t="s">
        <v>578</v>
      </c>
      <c r="B582" s="27">
        <v>53398</v>
      </c>
    </row>
    <row r="583" spans="1:2" x14ac:dyDescent="0.35">
      <c r="A583" s="26" t="s">
        <v>579</v>
      </c>
      <c r="B583" s="27">
        <v>34433</v>
      </c>
    </row>
    <row r="584" spans="1:2" x14ac:dyDescent="0.35">
      <c r="A584" s="26" t="s">
        <v>580</v>
      </c>
      <c r="B584" s="27">
        <v>55669</v>
      </c>
    </row>
    <row r="585" spans="1:2" x14ac:dyDescent="0.35">
      <c r="A585" s="26" t="s">
        <v>581</v>
      </c>
      <c r="B585" s="27">
        <v>39553</v>
      </c>
    </row>
    <row r="586" spans="1:2" x14ac:dyDescent="0.35">
      <c r="A586" s="26" t="s">
        <v>582</v>
      </c>
      <c r="B586" s="27">
        <v>61288</v>
      </c>
    </row>
    <row r="587" spans="1:2" x14ac:dyDescent="0.35">
      <c r="A587" s="26" t="s">
        <v>583</v>
      </c>
      <c r="B587" s="27">
        <v>42419</v>
      </c>
    </row>
    <row r="588" spans="1:2" x14ac:dyDescent="0.35">
      <c r="A588" s="26" t="s">
        <v>584</v>
      </c>
      <c r="B588" s="27">
        <v>50220</v>
      </c>
    </row>
    <row r="589" spans="1:2" x14ac:dyDescent="0.35">
      <c r="A589" s="26" t="s">
        <v>585</v>
      </c>
      <c r="B589" s="27">
        <v>34460</v>
      </c>
    </row>
    <row r="590" spans="1:2" x14ac:dyDescent="0.35">
      <c r="A590" s="26" t="s">
        <v>586</v>
      </c>
      <c r="B590" s="27">
        <v>95670</v>
      </c>
    </row>
    <row r="591" spans="1:2" x14ac:dyDescent="0.35">
      <c r="A591" s="26" t="s">
        <v>587</v>
      </c>
      <c r="B591" s="27">
        <v>70726</v>
      </c>
    </row>
    <row r="592" spans="1:2" x14ac:dyDescent="0.35">
      <c r="A592" s="26" t="s">
        <v>588</v>
      </c>
      <c r="B592" s="27">
        <v>146925</v>
      </c>
    </row>
    <row r="593" spans="1:2" x14ac:dyDescent="0.35">
      <c r="A593" s="26" t="s">
        <v>589</v>
      </c>
      <c r="B593" s="27">
        <v>94966</v>
      </c>
    </row>
    <row r="594" spans="1:2" x14ac:dyDescent="0.35">
      <c r="A594" s="26" t="s">
        <v>590</v>
      </c>
      <c r="B594" s="27">
        <v>80894</v>
      </c>
    </row>
    <row r="595" spans="1:2" x14ac:dyDescent="0.35">
      <c r="A595" s="26" t="s">
        <v>591</v>
      </c>
      <c r="B595" s="27">
        <v>143445</v>
      </c>
    </row>
    <row r="596" spans="1:2" x14ac:dyDescent="0.35">
      <c r="A596" s="26" t="s">
        <v>592</v>
      </c>
      <c r="B596" s="27">
        <v>89793</v>
      </c>
    </row>
    <row r="597" spans="1:2" x14ac:dyDescent="0.35">
      <c r="A597" s="26" t="s">
        <v>593</v>
      </c>
      <c r="B597" s="27">
        <v>74720</v>
      </c>
    </row>
    <row r="598" spans="1:2" x14ac:dyDescent="0.35">
      <c r="A598" s="26" t="s">
        <v>594</v>
      </c>
      <c r="B598" s="27">
        <v>82702</v>
      </c>
    </row>
    <row r="599" spans="1:2" x14ac:dyDescent="0.35">
      <c r="A599" s="26" t="s">
        <v>595</v>
      </c>
      <c r="B599" s="27">
        <v>65887</v>
      </c>
    </row>
    <row r="600" spans="1:2" x14ac:dyDescent="0.35">
      <c r="A600" s="26" t="s">
        <v>596</v>
      </c>
      <c r="B600" s="27">
        <v>77495</v>
      </c>
    </row>
    <row r="601" spans="1:2" x14ac:dyDescent="0.35">
      <c r="A601" s="26" t="s">
        <v>597</v>
      </c>
      <c r="B601" s="27">
        <v>57571</v>
      </c>
    </row>
    <row r="602" spans="1:2" x14ac:dyDescent="0.35">
      <c r="A602" s="26" t="s">
        <v>598</v>
      </c>
      <c r="B602" s="27">
        <v>71211</v>
      </c>
    </row>
    <row r="603" spans="1:2" x14ac:dyDescent="0.35">
      <c r="A603" s="26" t="s">
        <v>599</v>
      </c>
      <c r="B603" s="27">
        <v>56800</v>
      </c>
    </row>
    <row r="604" spans="1:2" x14ac:dyDescent="0.35">
      <c r="A604" s="26" t="s">
        <v>600</v>
      </c>
      <c r="B604" s="27">
        <v>68752</v>
      </c>
    </row>
    <row r="605" spans="1:2" x14ac:dyDescent="0.35">
      <c r="A605" s="26" t="s">
        <v>601</v>
      </c>
      <c r="B605" s="27">
        <v>101543</v>
      </c>
    </row>
    <row r="606" spans="1:2" x14ac:dyDescent="0.35">
      <c r="A606" s="26" t="s">
        <v>602</v>
      </c>
      <c r="B606" s="27">
        <v>68163</v>
      </c>
    </row>
    <row r="607" spans="1:2" x14ac:dyDescent="0.35">
      <c r="A607" s="26" t="s">
        <v>603</v>
      </c>
      <c r="B607" s="27">
        <v>69729</v>
      </c>
    </row>
    <row r="608" spans="1:2" x14ac:dyDescent="0.35">
      <c r="A608" s="26" t="s">
        <v>604</v>
      </c>
      <c r="B608" s="27">
        <v>53419</v>
      </c>
    </row>
    <row r="609" spans="1:2" x14ac:dyDescent="0.35">
      <c r="A609" s="26" t="s">
        <v>605</v>
      </c>
      <c r="B609" s="27">
        <v>50171</v>
      </c>
    </row>
    <row r="610" spans="1:2" x14ac:dyDescent="0.35">
      <c r="A610" s="26" t="s">
        <v>606</v>
      </c>
      <c r="B610" s="27">
        <v>61493</v>
      </c>
    </row>
    <row r="611" spans="1:2" x14ac:dyDescent="0.35">
      <c r="A611" s="26" t="s">
        <v>607</v>
      </c>
      <c r="B611" s="27">
        <v>50339</v>
      </c>
    </row>
    <row r="612" spans="1:2" x14ac:dyDescent="0.35">
      <c r="A612" s="26" t="s">
        <v>608</v>
      </c>
      <c r="B612" s="27">
        <v>34512</v>
      </c>
    </row>
    <row r="613" spans="1:2" x14ac:dyDescent="0.35">
      <c r="A613" s="26" t="s">
        <v>609</v>
      </c>
      <c r="B613" s="27">
        <v>49178</v>
      </c>
    </row>
    <row r="614" spans="1:2" x14ac:dyDescent="0.35">
      <c r="A614" s="26" t="s">
        <v>610</v>
      </c>
      <c r="B614" s="27">
        <v>39816</v>
      </c>
    </row>
    <row r="615" spans="1:2" x14ac:dyDescent="0.35">
      <c r="A615" s="26" t="s">
        <v>611</v>
      </c>
      <c r="B615" s="27">
        <v>39774</v>
      </c>
    </row>
    <row r="616" spans="1:2" x14ac:dyDescent="0.35">
      <c r="A616" s="26" t="s">
        <v>612</v>
      </c>
      <c r="B616" s="27">
        <v>55579</v>
      </c>
    </row>
    <row r="617" spans="1:2" x14ac:dyDescent="0.35">
      <c r="A617" s="26" t="s">
        <v>613</v>
      </c>
      <c r="B617" s="27">
        <v>53045</v>
      </c>
    </row>
    <row r="618" spans="1:2" x14ac:dyDescent="0.35">
      <c r="A618" s="26" t="s">
        <v>614</v>
      </c>
      <c r="B618" s="27">
        <v>32865</v>
      </c>
    </row>
    <row r="619" spans="1:2" x14ac:dyDescent="0.35">
      <c r="A619" s="26" t="s">
        <v>615</v>
      </c>
      <c r="B619" s="27">
        <v>45969</v>
      </c>
    </row>
    <row r="620" spans="1:2" x14ac:dyDescent="0.35">
      <c r="A620" s="26" t="s">
        <v>616</v>
      </c>
      <c r="B620" s="27">
        <v>67709</v>
      </c>
    </row>
    <row r="621" spans="1:2" x14ac:dyDescent="0.35">
      <c r="A621" s="26" t="s">
        <v>617</v>
      </c>
      <c r="B621" s="27">
        <v>48403</v>
      </c>
    </row>
    <row r="622" spans="1:2" x14ac:dyDescent="0.35">
      <c r="A622" s="26" t="s">
        <v>618</v>
      </c>
      <c r="B622" s="27">
        <v>43552</v>
      </c>
    </row>
    <row r="623" spans="1:2" x14ac:dyDescent="0.35">
      <c r="A623" s="26" t="s">
        <v>619</v>
      </c>
      <c r="B623" s="27">
        <v>58669</v>
      </c>
    </row>
    <row r="624" spans="1:2" x14ac:dyDescent="0.35">
      <c r="A624" s="26" t="s">
        <v>620</v>
      </c>
      <c r="B624" s="27">
        <v>47665</v>
      </c>
    </row>
    <row r="625" spans="1:2" x14ac:dyDescent="0.35">
      <c r="A625" s="26" t="s">
        <v>621</v>
      </c>
      <c r="B625" s="27">
        <v>40945</v>
      </c>
    </row>
    <row r="626" spans="1:2" x14ac:dyDescent="0.35">
      <c r="A626" s="26" t="s">
        <v>622</v>
      </c>
      <c r="B626" s="27">
        <v>52165</v>
      </c>
    </row>
    <row r="627" spans="1:2" x14ac:dyDescent="0.35">
      <c r="A627" s="26" t="s">
        <v>623</v>
      </c>
      <c r="B627" s="27">
        <v>48780</v>
      </c>
    </row>
    <row r="628" spans="1:2" x14ac:dyDescent="0.35">
      <c r="A628" s="26" t="s">
        <v>624</v>
      </c>
      <c r="B628" s="27">
        <v>42014</v>
      </c>
    </row>
    <row r="629" spans="1:2" x14ac:dyDescent="0.35">
      <c r="A629" s="26" t="s">
        <v>625</v>
      </c>
      <c r="B629" s="27">
        <v>42014</v>
      </c>
    </row>
    <row r="630" spans="1:2" x14ac:dyDescent="0.35">
      <c r="A630" s="26" t="s">
        <v>626</v>
      </c>
      <c r="B630" s="27">
        <v>166837</v>
      </c>
    </row>
    <row r="631" spans="1:2" x14ac:dyDescent="0.35">
      <c r="A631" s="26" t="s">
        <v>627</v>
      </c>
      <c r="B631" s="27">
        <v>114644</v>
      </c>
    </row>
    <row r="632" spans="1:2" x14ac:dyDescent="0.35">
      <c r="A632" s="26" t="s">
        <v>628</v>
      </c>
      <c r="B632" s="27">
        <v>83211</v>
      </c>
    </row>
    <row r="633" spans="1:2" x14ac:dyDescent="0.35">
      <c r="A633" s="26" t="s">
        <v>629</v>
      </c>
      <c r="B633" s="27">
        <v>117124</v>
      </c>
    </row>
    <row r="634" spans="1:2" x14ac:dyDescent="0.35">
      <c r="A634" s="26" t="s">
        <v>630</v>
      </c>
      <c r="B634" s="27">
        <v>82385</v>
      </c>
    </row>
    <row r="635" spans="1:2" x14ac:dyDescent="0.35">
      <c r="A635" s="26" t="s">
        <v>631</v>
      </c>
      <c r="B635" s="27">
        <v>65216</v>
      </c>
    </row>
    <row r="636" spans="1:2" x14ac:dyDescent="0.35">
      <c r="A636" s="26" t="s">
        <v>632</v>
      </c>
      <c r="B636" s="27">
        <v>36832</v>
      </c>
    </row>
    <row r="637" spans="1:2" x14ac:dyDescent="0.35">
      <c r="A637" s="26" t="s">
        <v>633</v>
      </c>
      <c r="B637" s="27">
        <v>26590</v>
      </c>
    </row>
    <row r="638" spans="1:2" x14ac:dyDescent="0.35">
      <c r="A638" s="26" t="s">
        <v>634</v>
      </c>
      <c r="B638" s="27">
        <v>23140</v>
      </c>
    </row>
    <row r="639" spans="1:2" x14ac:dyDescent="0.35">
      <c r="A639" s="26" t="s">
        <v>635</v>
      </c>
      <c r="B639" s="27">
        <v>78911</v>
      </c>
    </row>
    <row r="640" spans="1:2" x14ac:dyDescent="0.35">
      <c r="A640" s="26" t="s">
        <v>636</v>
      </c>
      <c r="B640" s="27">
        <v>56321</v>
      </c>
    </row>
    <row r="641" spans="1:2" x14ac:dyDescent="0.35">
      <c r="A641" s="26" t="s">
        <v>637</v>
      </c>
      <c r="B641" s="27">
        <v>49207</v>
      </c>
    </row>
    <row r="642" spans="1:2" x14ac:dyDescent="0.35">
      <c r="A642" s="26" t="s">
        <v>638</v>
      </c>
      <c r="B642" s="27">
        <v>61703</v>
      </c>
    </row>
    <row r="643" spans="1:2" x14ac:dyDescent="0.35">
      <c r="A643" s="26" t="s">
        <v>639</v>
      </c>
      <c r="B643" s="27">
        <v>48152</v>
      </c>
    </row>
    <row r="644" spans="1:2" x14ac:dyDescent="0.35">
      <c r="A644" s="26" t="s">
        <v>640</v>
      </c>
      <c r="B644" s="27">
        <v>62242</v>
      </c>
    </row>
    <row r="645" spans="1:2" x14ac:dyDescent="0.35">
      <c r="A645" s="26" t="s">
        <v>641</v>
      </c>
      <c r="B645" s="27">
        <v>72722</v>
      </c>
    </row>
    <row r="646" spans="1:2" x14ac:dyDescent="0.35">
      <c r="A646" s="26" t="s">
        <v>642</v>
      </c>
      <c r="B646" s="27">
        <v>51932</v>
      </c>
    </row>
    <row r="647" spans="1:2" x14ac:dyDescent="0.35">
      <c r="A647" s="26" t="s">
        <v>643</v>
      </c>
      <c r="B647" s="27">
        <v>41156</v>
      </c>
    </row>
    <row r="648" spans="1:2" x14ac:dyDescent="0.35">
      <c r="A648" s="26" t="s">
        <v>644</v>
      </c>
      <c r="B648" s="27">
        <v>79755</v>
      </c>
    </row>
    <row r="649" spans="1:2" x14ac:dyDescent="0.35">
      <c r="A649" s="26" t="s">
        <v>645</v>
      </c>
      <c r="B649" s="27">
        <v>54589</v>
      </c>
    </row>
    <row r="650" spans="1:2" x14ac:dyDescent="0.35">
      <c r="A650" s="26" t="s">
        <v>646</v>
      </c>
      <c r="B650" s="27">
        <v>38086</v>
      </c>
    </row>
    <row r="651" spans="1:2" x14ac:dyDescent="0.35">
      <c r="A651" s="26" t="s">
        <v>647</v>
      </c>
      <c r="B651" s="27">
        <v>190669</v>
      </c>
    </row>
    <row r="652" spans="1:2" x14ac:dyDescent="0.35">
      <c r="A652" s="26" t="s">
        <v>648</v>
      </c>
      <c r="B652" s="27">
        <v>94256</v>
      </c>
    </row>
    <row r="653" spans="1:2" x14ac:dyDescent="0.35">
      <c r="A653" s="26" t="s">
        <v>649</v>
      </c>
      <c r="B653" s="27">
        <v>66797</v>
      </c>
    </row>
    <row r="654" spans="1:2" x14ac:dyDescent="0.35">
      <c r="A654" s="26" t="s">
        <v>650</v>
      </c>
      <c r="B654" s="27">
        <v>152841</v>
      </c>
    </row>
    <row r="655" spans="1:2" x14ac:dyDescent="0.35">
      <c r="A655" s="26" t="s">
        <v>651</v>
      </c>
      <c r="B655" s="27">
        <v>94384</v>
      </c>
    </row>
    <row r="656" spans="1:2" x14ac:dyDescent="0.35">
      <c r="A656" s="26" t="s">
        <v>652</v>
      </c>
      <c r="B656" s="27">
        <v>66445</v>
      </c>
    </row>
    <row r="657" spans="1:2" x14ac:dyDescent="0.35">
      <c r="A657" s="26" t="s">
        <v>653</v>
      </c>
      <c r="B657" s="27">
        <v>164060</v>
      </c>
    </row>
    <row r="658" spans="1:2" x14ac:dyDescent="0.35">
      <c r="A658" s="26" t="s">
        <v>654</v>
      </c>
      <c r="B658" s="27">
        <v>102224</v>
      </c>
    </row>
    <row r="659" spans="1:2" x14ac:dyDescent="0.35">
      <c r="A659" s="26" t="s">
        <v>655</v>
      </c>
      <c r="B659" s="27">
        <v>80680</v>
      </c>
    </row>
    <row r="660" spans="1:2" x14ac:dyDescent="0.35">
      <c r="A660" s="26" t="s">
        <v>656</v>
      </c>
      <c r="B660" s="27">
        <v>108975</v>
      </c>
    </row>
    <row r="661" spans="1:2" x14ac:dyDescent="0.35">
      <c r="A661" s="26" t="s">
        <v>657</v>
      </c>
      <c r="B661" s="27">
        <v>75545</v>
      </c>
    </row>
    <row r="662" spans="1:2" x14ac:dyDescent="0.35">
      <c r="A662" s="26" t="s">
        <v>658</v>
      </c>
      <c r="B662" s="27">
        <v>47522</v>
      </c>
    </row>
    <row r="663" spans="1:2" x14ac:dyDescent="0.35">
      <c r="A663" s="26" t="s">
        <v>659</v>
      </c>
      <c r="B663" s="27">
        <v>31499</v>
      </c>
    </row>
    <row r="664" spans="1:2" x14ac:dyDescent="0.35">
      <c r="A664" s="26" t="s">
        <v>660</v>
      </c>
      <c r="B664" s="27">
        <v>21538</v>
      </c>
    </row>
    <row r="665" spans="1:2" x14ac:dyDescent="0.35">
      <c r="A665" s="26" t="s">
        <v>661</v>
      </c>
      <c r="B665" s="27">
        <v>139373</v>
      </c>
    </row>
    <row r="666" spans="1:2" x14ac:dyDescent="0.35">
      <c r="A666" s="26" t="s">
        <v>662</v>
      </c>
      <c r="B666" s="27">
        <v>73643</v>
      </c>
    </row>
    <row r="667" spans="1:2" x14ac:dyDescent="0.35">
      <c r="A667" s="26" t="s">
        <v>663</v>
      </c>
      <c r="B667" s="27">
        <v>51708</v>
      </c>
    </row>
    <row r="668" spans="1:2" x14ac:dyDescent="0.35">
      <c r="A668" s="26" t="s">
        <v>664</v>
      </c>
      <c r="B668" s="27">
        <v>125066</v>
      </c>
    </row>
    <row r="669" spans="1:2" x14ac:dyDescent="0.35">
      <c r="A669" s="26" t="s">
        <v>665</v>
      </c>
      <c r="B669" s="27">
        <v>69676</v>
      </c>
    </row>
    <row r="670" spans="1:2" x14ac:dyDescent="0.35">
      <c r="A670" s="26" t="s">
        <v>666</v>
      </c>
      <c r="B670" s="27">
        <v>55383</v>
      </c>
    </row>
    <row r="671" spans="1:2" x14ac:dyDescent="0.35">
      <c r="A671" s="26" t="s">
        <v>667</v>
      </c>
      <c r="B671" s="27">
        <v>96856</v>
      </c>
    </row>
    <row r="672" spans="1:2" x14ac:dyDescent="0.35">
      <c r="A672" s="26" t="s">
        <v>668</v>
      </c>
      <c r="B672" s="27">
        <v>65148</v>
      </c>
    </row>
    <row r="673" spans="1:2" x14ac:dyDescent="0.35">
      <c r="A673" s="26" t="s">
        <v>669</v>
      </c>
      <c r="B673" s="27">
        <v>52423</v>
      </c>
    </row>
    <row r="674" spans="1:2" x14ac:dyDescent="0.35">
      <c r="A674" s="26" t="s">
        <v>670</v>
      </c>
      <c r="B674" s="27">
        <v>73381</v>
      </c>
    </row>
    <row r="675" spans="1:2" x14ac:dyDescent="0.35">
      <c r="A675" s="26" t="s">
        <v>671</v>
      </c>
      <c r="B675" s="27">
        <v>56624</v>
      </c>
    </row>
    <row r="676" spans="1:2" x14ac:dyDescent="0.35">
      <c r="A676" s="26" t="s">
        <v>672</v>
      </c>
      <c r="B676" s="27">
        <v>49102</v>
      </c>
    </row>
    <row r="677" spans="1:2" x14ac:dyDescent="0.35">
      <c r="A677" s="26" t="s">
        <v>673</v>
      </c>
      <c r="B677" s="27">
        <v>81063</v>
      </c>
    </row>
    <row r="678" spans="1:2" x14ac:dyDescent="0.35">
      <c r="A678" s="26" t="s">
        <v>674</v>
      </c>
      <c r="B678" s="27">
        <v>55206</v>
      </c>
    </row>
    <row r="679" spans="1:2" x14ac:dyDescent="0.35">
      <c r="A679" s="26" t="s">
        <v>675</v>
      </c>
      <c r="B679" s="27">
        <v>40234</v>
      </c>
    </row>
    <row r="680" spans="1:2" x14ac:dyDescent="0.35">
      <c r="A680" s="26" t="s">
        <v>676</v>
      </c>
      <c r="B680" s="27">
        <v>92416</v>
      </c>
    </row>
    <row r="681" spans="1:2" x14ac:dyDescent="0.35">
      <c r="A681" s="26" t="s">
        <v>818</v>
      </c>
      <c r="B681" s="27">
        <v>236443</v>
      </c>
    </row>
    <row r="682" spans="1:2" x14ac:dyDescent="0.35">
      <c r="A682" s="26" t="s">
        <v>677</v>
      </c>
      <c r="B682" s="27">
        <v>154365</v>
      </c>
    </row>
    <row r="683" spans="1:2" x14ac:dyDescent="0.35">
      <c r="A683" s="26" t="s">
        <v>678</v>
      </c>
      <c r="B683" s="27">
        <v>85029</v>
      </c>
    </row>
    <row r="684" spans="1:2" x14ac:dyDescent="0.35">
      <c r="A684" s="26" t="s">
        <v>679</v>
      </c>
      <c r="B684" s="27">
        <v>72130</v>
      </c>
    </row>
    <row r="685" spans="1:2" x14ac:dyDescent="0.35">
      <c r="A685" s="26" t="s">
        <v>680</v>
      </c>
      <c r="B685" s="27">
        <v>134085</v>
      </c>
    </row>
    <row r="686" spans="1:2" x14ac:dyDescent="0.35">
      <c r="A686" s="26" t="s">
        <v>681</v>
      </c>
      <c r="B686" s="27">
        <v>82739</v>
      </c>
    </row>
    <row r="687" spans="1:2" x14ac:dyDescent="0.35">
      <c r="A687" s="26" t="s">
        <v>682</v>
      </c>
      <c r="B687" s="27">
        <v>62694</v>
      </c>
    </row>
    <row r="688" spans="1:2" x14ac:dyDescent="0.35">
      <c r="A688" s="26" t="s">
        <v>683</v>
      </c>
      <c r="B688" s="27">
        <v>68578</v>
      </c>
    </row>
    <row r="689" spans="1:2" x14ac:dyDescent="0.35">
      <c r="A689" s="26" t="s">
        <v>684</v>
      </c>
      <c r="B689" s="27">
        <v>48507</v>
      </c>
    </row>
    <row r="690" spans="1:2" x14ac:dyDescent="0.35">
      <c r="A690" s="26" t="s">
        <v>685</v>
      </c>
      <c r="B690" s="27">
        <v>49753</v>
      </c>
    </row>
    <row r="691" spans="1:2" x14ac:dyDescent="0.35">
      <c r="A691" s="26" t="s">
        <v>686</v>
      </c>
      <c r="B691" s="27">
        <v>58509</v>
      </c>
    </row>
    <row r="692" spans="1:2" x14ac:dyDescent="0.35">
      <c r="A692" s="26" t="s">
        <v>687</v>
      </c>
      <c r="B692" s="27">
        <v>45927</v>
      </c>
    </row>
    <row r="693" spans="1:2" x14ac:dyDescent="0.35">
      <c r="A693" s="26" t="s">
        <v>688</v>
      </c>
      <c r="B693" s="27">
        <v>73160</v>
      </c>
    </row>
    <row r="694" spans="1:2" x14ac:dyDescent="0.35">
      <c r="A694" s="26" t="s">
        <v>689</v>
      </c>
      <c r="B694" s="27">
        <v>49605</v>
      </c>
    </row>
    <row r="695" spans="1:2" x14ac:dyDescent="0.35">
      <c r="A695" s="26" t="s">
        <v>690</v>
      </c>
      <c r="B695" s="27">
        <v>38728</v>
      </c>
    </row>
    <row r="696" spans="1:2" x14ac:dyDescent="0.35">
      <c r="A696" s="26" t="s">
        <v>691</v>
      </c>
      <c r="B696" s="27">
        <v>220168</v>
      </c>
    </row>
    <row r="697" spans="1:2" x14ac:dyDescent="0.35">
      <c r="A697" s="26" t="s">
        <v>692</v>
      </c>
      <c r="B697" s="27">
        <v>74444</v>
      </c>
    </row>
    <row r="698" spans="1:2" x14ac:dyDescent="0.35">
      <c r="A698" s="26" t="s">
        <v>693</v>
      </c>
      <c r="B698" s="27">
        <v>52902</v>
      </c>
    </row>
    <row r="699" spans="1:2" x14ac:dyDescent="0.35">
      <c r="A699" s="26" t="s">
        <v>694</v>
      </c>
      <c r="B699" s="27">
        <v>104498</v>
      </c>
    </row>
    <row r="700" spans="1:2" x14ac:dyDescent="0.35">
      <c r="A700" s="26" t="s">
        <v>695</v>
      </c>
      <c r="B700" s="27">
        <v>47899</v>
      </c>
    </row>
    <row r="701" spans="1:2" x14ac:dyDescent="0.35">
      <c r="A701" s="26" t="s">
        <v>696</v>
      </c>
      <c r="B701" s="27">
        <v>32946</v>
      </c>
    </row>
    <row r="702" spans="1:2" x14ac:dyDescent="0.35">
      <c r="A702" s="26" t="s">
        <v>697</v>
      </c>
      <c r="B702" s="27">
        <v>40047</v>
      </c>
    </row>
    <row r="703" spans="1:2" x14ac:dyDescent="0.35">
      <c r="A703" s="26" t="s">
        <v>698</v>
      </c>
      <c r="B703" s="27">
        <v>43968</v>
      </c>
    </row>
    <row r="704" spans="1:2" x14ac:dyDescent="0.35">
      <c r="A704" s="26" t="s">
        <v>699</v>
      </c>
      <c r="B704" s="27">
        <v>55135</v>
      </c>
    </row>
    <row r="705" spans="1:2" x14ac:dyDescent="0.35">
      <c r="A705" s="26" t="s">
        <v>700</v>
      </c>
      <c r="B705" s="27">
        <v>43235</v>
      </c>
    </row>
    <row r="706" spans="1:2" x14ac:dyDescent="0.35">
      <c r="A706" s="26" t="s">
        <v>701</v>
      </c>
      <c r="B706" s="27">
        <v>48485</v>
      </c>
    </row>
    <row r="707" spans="1:2" x14ac:dyDescent="0.35">
      <c r="A707" s="26" t="s">
        <v>702</v>
      </c>
      <c r="B707" s="27">
        <v>51732</v>
      </c>
    </row>
    <row r="708" spans="1:2" x14ac:dyDescent="0.35">
      <c r="A708" s="26" t="s">
        <v>703</v>
      </c>
      <c r="B708" s="27">
        <v>29721</v>
      </c>
    </row>
    <row r="709" spans="1:2" x14ac:dyDescent="0.35">
      <c r="A709" s="26" t="s">
        <v>704</v>
      </c>
      <c r="B709" s="27">
        <v>44407</v>
      </c>
    </row>
    <row r="710" spans="1:2" x14ac:dyDescent="0.35">
      <c r="A710" s="26" t="s">
        <v>705</v>
      </c>
      <c r="B710" s="27">
        <v>65103</v>
      </c>
    </row>
    <row r="711" spans="1:2" x14ac:dyDescent="0.35">
      <c r="A711" s="26" t="s">
        <v>706</v>
      </c>
      <c r="B711" s="27">
        <v>40823</v>
      </c>
    </row>
    <row r="712" spans="1:2" x14ac:dyDescent="0.35">
      <c r="A712" s="26" t="s">
        <v>707</v>
      </c>
      <c r="B712" s="27">
        <v>124179</v>
      </c>
    </row>
    <row r="713" spans="1:2" x14ac:dyDescent="0.35">
      <c r="A713" s="26" t="s">
        <v>708</v>
      </c>
      <c r="B713" s="27">
        <v>75844</v>
      </c>
    </row>
    <row r="714" spans="1:2" x14ac:dyDescent="0.35">
      <c r="A714" s="26" t="s">
        <v>709</v>
      </c>
      <c r="B714" s="27">
        <v>58023</v>
      </c>
    </row>
    <row r="715" spans="1:2" x14ac:dyDescent="0.35">
      <c r="A715" s="26" t="s">
        <v>710</v>
      </c>
      <c r="B715" s="27">
        <v>121760</v>
      </c>
    </row>
    <row r="716" spans="1:2" x14ac:dyDescent="0.35">
      <c r="A716" s="26" t="s">
        <v>711</v>
      </c>
      <c r="B716" s="27">
        <v>71452</v>
      </c>
    </row>
    <row r="717" spans="1:2" x14ac:dyDescent="0.35">
      <c r="A717" s="26" t="s">
        <v>712</v>
      </c>
      <c r="B717" s="27">
        <v>77840</v>
      </c>
    </row>
    <row r="718" spans="1:2" x14ac:dyDescent="0.35">
      <c r="A718" s="26" t="s">
        <v>713</v>
      </c>
      <c r="B718" s="27">
        <v>127812</v>
      </c>
    </row>
    <row r="719" spans="1:2" x14ac:dyDescent="0.35">
      <c r="A719" s="26" t="s">
        <v>714</v>
      </c>
      <c r="B719" s="27">
        <v>82325</v>
      </c>
    </row>
    <row r="720" spans="1:2" x14ac:dyDescent="0.35">
      <c r="A720" s="26" t="s">
        <v>715</v>
      </c>
      <c r="B720" s="27">
        <v>63968</v>
      </c>
    </row>
    <row r="721" spans="1:2" x14ac:dyDescent="0.35">
      <c r="A721" s="26" t="s">
        <v>716</v>
      </c>
      <c r="B721" s="27">
        <v>66700</v>
      </c>
    </row>
    <row r="722" spans="1:2" x14ac:dyDescent="0.35">
      <c r="A722" s="26" t="s">
        <v>717</v>
      </c>
      <c r="B722" s="27">
        <v>50827</v>
      </c>
    </row>
    <row r="723" spans="1:2" x14ac:dyDescent="0.35">
      <c r="A723" s="26" t="s">
        <v>718</v>
      </c>
      <c r="B723" s="27">
        <v>66884</v>
      </c>
    </row>
    <row r="724" spans="1:2" x14ac:dyDescent="0.35">
      <c r="A724" s="26" t="s">
        <v>719</v>
      </c>
      <c r="B724" s="27">
        <v>33812</v>
      </c>
    </row>
    <row r="725" spans="1:2" x14ac:dyDescent="0.35">
      <c r="A725" s="26" t="s">
        <v>720</v>
      </c>
      <c r="B725" s="27">
        <v>63027</v>
      </c>
    </row>
    <row r="726" spans="1:2" x14ac:dyDescent="0.35">
      <c r="A726" s="26" t="s">
        <v>721</v>
      </c>
      <c r="B726" s="27">
        <v>43814</v>
      </c>
    </row>
    <row r="727" spans="1:2" x14ac:dyDescent="0.35">
      <c r="A727" s="26" t="s">
        <v>722</v>
      </c>
      <c r="B727" s="27">
        <v>68295</v>
      </c>
    </row>
    <row r="728" spans="1:2" x14ac:dyDescent="0.35">
      <c r="A728" s="26" t="s">
        <v>723</v>
      </c>
      <c r="B728" s="27">
        <v>50065</v>
      </c>
    </row>
    <row r="729" spans="1:2" x14ac:dyDescent="0.35">
      <c r="A729" s="26" t="s">
        <v>724</v>
      </c>
      <c r="B729" s="27">
        <v>37645</v>
      </c>
    </row>
    <row r="730" spans="1:2" x14ac:dyDescent="0.35">
      <c r="A730" s="26" t="s">
        <v>725</v>
      </c>
      <c r="B730" s="27">
        <v>66288</v>
      </c>
    </row>
    <row r="731" spans="1:2" x14ac:dyDescent="0.35">
      <c r="A731" s="26" t="s">
        <v>726</v>
      </c>
      <c r="B731" s="27">
        <v>47459</v>
      </c>
    </row>
    <row r="732" spans="1:2" x14ac:dyDescent="0.35">
      <c r="A732" s="26" t="s">
        <v>727</v>
      </c>
      <c r="B732" s="27">
        <v>545333</v>
      </c>
    </row>
    <row r="733" spans="1:2" x14ac:dyDescent="0.35">
      <c r="A733" s="26" t="s">
        <v>728</v>
      </c>
      <c r="B733" s="27">
        <v>175495</v>
      </c>
    </row>
    <row r="734" spans="1:2" x14ac:dyDescent="0.35">
      <c r="A734" s="26" t="s">
        <v>729</v>
      </c>
      <c r="B734" s="27">
        <v>100763</v>
      </c>
    </row>
    <row r="735" spans="1:2" x14ac:dyDescent="0.35">
      <c r="A735" s="26" t="s">
        <v>730</v>
      </c>
      <c r="B735" s="27">
        <v>85814</v>
      </c>
    </row>
    <row r="736" spans="1:2" x14ac:dyDescent="0.35">
      <c r="A736" s="26" t="s">
        <v>731</v>
      </c>
      <c r="B736" s="27">
        <v>61479</v>
      </c>
    </row>
    <row r="737" spans="1:6" x14ac:dyDescent="0.35">
      <c r="A737" s="26" t="s">
        <v>732</v>
      </c>
      <c r="B737" s="27">
        <v>60906</v>
      </c>
    </row>
    <row r="738" spans="1:6" x14ac:dyDescent="0.35">
      <c r="A738" s="26" t="s">
        <v>733</v>
      </c>
      <c r="B738" s="27">
        <v>109658</v>
      </c>
    </row>
    <row r="739" spans="1:6" x14ac:dyDescent="0.35">
      <c r="A739" s="26" t="s">
        <v>734</v>
      </c>
      <c r="B739" s="27">
        <v>87797</v>
      </c>
    </row>
    <row r="740" spans="1:6" x14ac:dyDescent="0.35">
      <c r="A740" s="26" t="s">
        <v>735</v>
      </c>
      <c r="B740" s="27">
        <v>84455</v>
      </c>
    </row>
    <row r="741" spans="1:6" x14ac:dyDescent="0.35">
      <c r="A741" s="26" t="s">
        <v>736</v>
      </c>
      <c r="B741" s="27">
        <v>67332</v>
      </c>
    </row>
    <row r="742" spans="1:6" x14ac:dyDescent="0.35">
      <c r="A742" s="26" t="s">
        <v>737</v>
      </c>
      <c r="B742" s="27">
        <v>60863</v>
      </c>
    </row>
    <row r="743" spans="1:6" x14ac:dyDescent="0.35">
      <c r="A743" s="26" t="s">
        <v>738</v>
      </c>
      <c r="B743" s="27">
        <v>53769</v>
      </c>
    </row>
    <row r="744" spans="1:6" x14ac:dyDescent="0.35">
      <c r="A744" s="26" t="s">
        <v>739</v>
      </c>
      <c r="B744" s="27">
        <v>41729</v>
      </c>
    </row>
    <row r="745" spans="1:6" x14ac:dyDescent="0.35">
      <c r="A745" s="26" t="s">
        <v>740</v>
      </c>
      <c r="B745" s="27">
        <v>44941</v>
      </c>
    </row>
    <row r="746" spans="1:6" x14ac:dyDescent="0.35">
      <c r="A746" s="26" t="s">
        <v>741</v>
      </c>
      <c r="B746" s="27">
        <v>25927</v>
      </c>
    </row>
    <row r="747" spans="1:6" x14ac:dyDescent="0.35">
      <c r="A747" s="26" t="s">
        <v>742</v>
      </c>
      <c r="B747" s="27">
        <v>27523</v>
      </c>
    </row>
    <row r="748" spans="1:6" x14ac:dyDescent="0.35">
      <c r="A748" s="26" t="s">
        <v>743</v>
      </c>
      <c r="B748" s="27">
        <v>237448</v>
      </c>
    </row>
    <row r="749" spans="1:6" x14ac:dyDescent="0.35">
      <c r="A749" s="26" t="s">
        <v>744</v>
      </c>
      <c r="B749" s="27">
        <v>129429</v>
      </c>
    </row>
    <row r="750" spans="1:6" s="28" customFormat="1" ht="15" customHeight="1" x14ac:dyDescent="0.35">
      <c r="A750" s="26" t="s">
        <v>745</v>
      </c>
      <c r="B750" s="27">
        <v>251148</v>
      </c>
    </row>
    <row r="751" spans="1:6" s="28" customFormat="1" x14ac:dyDescent="0.35">
      <c r="A751" s="26" t="s">
        <v>746</v>
      </c>
      <c r="B751" s="27">
        <v>154567</v>
      </c>
    </row>
    <row r="752" spans="1:6" ht="15" customHeight="1" x14ac:dyDescent="0.35">
      <c r="A752" s="26" t="s">
        <v>747</v>
      </c>
      <c r="B752" s="27">
        <v>107942</v>
      </c>
      <c r="C752" s="28"/>
      <c r="D752" s="29"/>
      <c r="E752" s="29"/>
      <c r="F752" s="29"/>
    </row>
    <row r="753" spans="1:6" x14ac:dyDescent="0.35">
      <c r="A753" s="26" t="s">
        <v>748</v>
      </c>
      <c r="B753" s="27">
        <v>96645</v>
      </c>
      <c r="C753" s="28"/>
      <c r="D753" s="28"/>
    </row>
    <row r="754" spans="1:6" x14ac:dyDescent="0.35">
      <c r="A754" s="26" t="s">
        <v>749</v>
      </c>
      <c r="B754" s="27">
        <v>67052</v>
      </c>
    </row>
    <row r="755" spans="1:6" x14ac:dyDescent="0.35">
      <c r="A755" s="26" t="s">
        <v>750</v>
      </c>
      <c r="B755" s="27">
        <v>51548</v>
      </c>
    </row>
    <row r="756" spans="1:6" x14ac:dyDescent="0.35">
      <c r="A756" s="26" t="s">
        <v>751</v>
      </c>
      <c r="B756" s="27">
        <v>197383</v>
      </c>
    </row>
    <row r="757" spans="1:6" x14ac:dyDescent="0.35">
      <c r="A757" s="26" t="s">
        <v>752</v>
      </c>
      <c r="B757" s="27">
        <v>96668</v>
      </c>
    </row>
    <row r="758" spans="1:6" x14ac:dyDescent="0.35">
      <c r="A758" s="26" t="s">
        <v>753</v>
      </c>
      <c r="B758" s="27">
        <v>93434</v>
      </c>
    </row>
    <row r="759" spans="1:6" x14ac:dyDescent="0.35">
      <c r="A759" s="26" t="s">
        <v>754</v>
      </c>
      <c r="B759" s="27">
        <v>59730</v>
      </c>
    </row>
    <row r="760" spans="1:6" x14ac:dyDescent="0.35">
      <c r="A760" s="26" t="s">
        <v>755</v>
      </c>
      <c r="B760" s="27">
        <v>47637</v>
      </c>
    </row>
    <row r="761" spans="1:6" x14ac:dyDescent="0.35">
      <c r="A761" s="26" t="s">
        <v>756</v>
      </c>
      <c r="B761" s="27">
        <v>57448</v>
      </c>
    </row>
    <row r="762" spans="1:6" x14ac:dyDescent="0.35">
      <c r="A762" s="26" t="s">
        <v>757</v>
      </c>
      <c r="B762" s="27">
        <v>146285</v>
      </c>
    </row>
    <row r="763" spans="1:6" x14ac:dyDescent="0.35">
      <c r="A763" s="26" t="s">
        <v>758</v>
      </c>
      <c r="B763" s="27">
        <v>96151</v>
      </c>
    </row>
    <row r="764" spans="1:6" x14ac:dyDescent="0.35">
      <c r="A764" s="26" t="s">
        <v>759</v>
      </c>
      <c r="B764" s="27">
        <v>77236</v>
      </c>
    </row>
    <row r="765" spans="1:6" x14ac:dyDescent="0.35">
      <c r="A765" s="26" t="s">
        <v>760</v>
      </c>
      <c r="B765" s="27">
        <v>114445</v>
      </c>
    </row>
    <row r="766" spans="1:6" x14ac:dyDescent="0.35">
      <c r="A766" s="26" t="s">
        <v>761</v>
      </c>
      <c r="B766" s="27">
        <v>74480</v>
      </c>
    </row>
    <row r="767" spans="1:6" x14ac:dyDescent="0.35">
      <c r="A767" s="26" t="s">
        <v>762</v>
      </c>
      <c r="B767" s="27">
        <v>60418</v>
      </c>
    </row>
    <row r="768" spans="1:6" ht="23.5" customHeight="1" x14ac:dyDescent="0.35">
      <c r="A768" s="28"/>
      <c r="B768" s="37"/>
      <c r="F768" s="38"/>
    </row>
    <row r="769" spans="1:5" ht="45" customHeight="1" x14ac:dyDescent="0.35">
      <c r="A769" s="53" t="s">
        <v>763</v>
      </c>
      <c r="B769" s="53"/>
      <c r="C769" s="53"/>
      <c r="D769" s="53"/>
      <c r="E769" s="39"/>
    </row>
    <row r="770" spans="1:5" ht="21" customHeight="1" x14ac:dyDescent="0.35">
      <c r="A770" s="52" t="s">
        <v>827</v>
      </c>
      <c r="B770" s="52"/>
      <c r="C770" s="52"/>
      <c r="D770" s="52"/>
    </row>
    <row r="771" spans="1:5" ht="25" customHeight="1" x14ac:dyDescent="0.35">
      <c r="A771" s="52"/>
      <c r="B771" s="52"/>
      <c r="C771" s="52"/>
      <c r="D771" s="52"/>
    </row>
  </sheetData>
  <mergeCells count="3">
    <mergeCell ref="A1:B1"/>
    <mergeCell ref="A770:D771"/>
    <mergeCell ref="A769:D76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BDCF8-923E-4605-B32A-9D819EDE8E85}">
  <dimension ref="A1:M6"/>
  <sheetViews>
    <sheetView workbookViewId="0">
      <selection sqref="A1:M6"/>
    </sheetView>
  </sheetViews>
  <sheetFormatPr defaultRowHeight="14.5" x14ac:dyDescent="0.35"/>
  <sheetData>
    <row r="1" spans="1:13" x14ac:dyDescent="0.35">
      <c r="A1" s="54" t="s">
        <v>802</v>
      </c>
      <c r="B1" s="54"/>
      <c r="C1" s="54"/>
      <c r="D1" s="54"/>
      <c r="E1" s="54"/>
      <c r="F1" s="54"/>
      <c r="G1" s="54"/>
      <c r="H1" s="54"/>
      <c r="I1" s="54"/>
      <c r="J1" s="54"/>
      <c r="K1" s="54"/>
      <c r="L1" s="54"/>
      <c r="M1" s="54"/>
    </row>
    <row r="2" spans="1:13" x14ac:dyDescent="0.35">
      <c r="A2" s="55"/>
      <c r="B2" s="55"/>
      <c r="C2" s="55"/>
      <c r="D2" s="55"/>
      <c r="E2" s="55"/>
      <c r="F2" s="55"/>
      <c r="G2" s="55"/>
      <c r="H2" s="55"/>
      <c r="I2" s="55"/>
      <c r="J2" s="55"/>
      <c r="K2" s="55"/>
      <c r="L2" s="55"/>
      <c r="M2" s="55"/>
    </row>
    <row r="3" spans="1:13" ht="17.399999999999999" customHeight="1" x14ac:dyDescent="0.35">
      <c r="A3" s="55"/>
      <c r="B3" s="55"/>
      <c r="C3" s="55"/>
      <c r="D3" s="55"/>
      <c r="E3" s="55"/>
      <c r="F3" s="55"/>
      <c r="G3" s="55"/>
      <c r="H3" s="55"/>
      <c r="I3" s="55"/>
      <c r="J3" s="55"/>
      <c r="K3" s="55"/>
      <c r="L3" s="55"/>
      <c r="M3" s="55"/>
    </row>
    <row r="4" spans="1:13" x14ac:dyDescent="0.35">
      <c r="A4" s="55"/>
      <c r="B4" s="55"/>
      <c r="C4" s="55"/>
      <c r="D4" s="55"/>
      <c r="E4" s="55"/>
      <c r="F4" s="55"/>
      <c r="G4" s="55"/>
      <c r="H4" s="55"/>
      <c r="I4" s="55"/>
      <c r="J4" s="55"/>
      <c r="K4" s="55"/>
      <c r="L4" s="55"/>
      <c r="M4" s="55"/>
    </row>
    <row r="5" spans="1:13" x14ac:dyDescent="0.35">
      <c r="A5" s="55"/>
      <c r="B5" s="55"/>
      <c r="C5" s="55"/>
      <c r="D5" s="55"/>
      <c r="E5" s="55"/>
      <c r="F5" s="55"/>
      <c r="G5" s="55"/>
      <c r="H5" s="55"/>
      <c r="I5" s="55"/>
      <c r="J5" s="55"/>
      <c r="K5" s="55"/>
      <c r="L5" s="55"/>
      <c r="M5" s="55"/>
    </row>
    <row r="6" spans="1:13" x14ac:dyDescent="0.35">
      <c r="A6" s="55"/>
      <c r="B6" s="55"/>
      <c r="C6" s="55"/>
      <c r="D6" s="55"/>
      <c r="E6" s="55"/>
      <c r="F6" s="55"/>
      <c r="G6" s="55"/>
      <c r="H6" s="55"/>
      <c r="I6" s="55"/>
      <c r="J6" s="55"/>
      <c r="K6" s="55"/>
      <c r="L6" s="55"/>
      <c r="M6" s="55"/>
    </row>
  </sheetData>
  <mergeCells count="1">
    <mergeCell ref="A1:M6"/>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7B81CAC1A52E4F81C360113AEE9A68" ma:contentTypeVersion="2" ma:contentTypeDescription="Create a new document." ma:contentTypeScope="" ma:versionID="49120d8f79ac3fb177a039b067a9639c">
  <xsd:schema xmlns:xsd="http://www.w3.org/2001/XMLSchema" xmlns:xs="http://www.w3.org/2001/XMLSchema" xmlns:p="http://schemas.microsoft.com/office/2006/metadata/properties" targetNamespace="http://schemas.microsoft.com/office/2006/metadata/properties" ma:root="true" ma:fieldsID="8178a59654f5abe82e1a03890ff1798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5A2443-3F18-4D55-BB50-1FA8015EC87F}">
  <ds:schemaRefs>
    <ds:schemaRef ds:uri="http://schemas.microsoft.com/sharepoint/v3/contenttype/forms"/>
  </ds:schemaRefs>
</ds:datastoreItem>
</file>

<file path=customXml/itemProps2.xml><?xml version="1.0" encoding="utf-8"?>
<ds:datastoreItem xmlns:ds="http://schemas.openxmlformats.org/officeDocument/2006/customXml" ds:itemID="{C4A93878-9948-476E-9E85-CA3D94B0EA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E593881A-9E00-4614-BA84-19EED9084B1F}">
  <ds:schemaRefs>
    <ds:schemaRef ds:uri="http://schemas.microsoft.com/office/2006/documentManagement/types"/>
    <ds:schemaRef ds:uri="http://schemas.microsoft.com/office/infopath/2007/PartnerControls"/>
    <ds:schemaRef ds:uri="http://purl.org/dc/dcmitype/"/>
    <ds:schemaRef ds:uri="http://purl.org/dc/elements/1.1/"/>
    <ds:schemaRef ds:uri="http://schemas.openxmlformats.org/package/2006/metadata/core-properties"/>
    <ds:schemaRef ds:uri="http://purl.org/dc/terms/"/>
    <ds:schemaRef ds:uri="http://www.w3.org/XML/1998/namespace"/>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Cost Threshold Example</vt:lpstr>
      <vt:lpstr>Cost Center CCR &amp; Inf Factor</vt:lpstr>
      <vt:lpstr>Threshold</vt:lpstr>
      <vt:lpstr>Supporting Data</vt:lpstr>
    </vt:vector>
  </TitlesOfParts>
  <Manager/>
  <Company>CMS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Michael Treitel</dc:creator>
  <cp:keywords/>
  <dc:description/>
  <cp:lastModifiedBy>Kasper, Drew (CMS/CM)</cp:lastModifiedBy>
  <cp:revision/>
  <dcterms:created xsi:type="dcterms:W3CDTF">2014-10-03T18:34:22Z</dcterms:created>
  <dcterms:modified xsi:type="dcterms:W3CDTF">2024-10-01T12:41:45Z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0x010100687B81CAC1A52E4F81C360113AEE9A68</vt:lpwstr>
  </property>
</Properties>
</file>