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Users\B9F7\AppData\Local\Microsoft\Windows\INetCache\Content.Outlook\VCYQEXW2\"/>
    </mc:Choice>
  </mc:AlternateContent>
  <xr:revisionPtr revIDLastSave="0" documentId="13_ncr:1_{0E358F44-44FE-4739-844C-4A09E256B924}" xr6:coauthVersionLast="36" xr6:coauthVersionMax="36" xr10:uidLastSave="{00000000-0000-0000-0000-000000000000}"/>
  <bookViews>
    <workbookView xWindow="0" yWindow="0" windowWidth="20460" windowHeight="7080" xr2:uid="{00000000-000D-0000-FFFF-FFFF00000000}"/>
  </bookViews>
  <sheets>
    <sheet name="1734-P_CY2021_OpioidTreat"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 l="1"/>
  <c r="E14" i="1"/>
  <c r="E15" i="1"/>
  <c r="E16" i="1"/>
  <c r="E17" i="1"/>
  <c r="E18" i="1"/>
  <c r="E13" i="1"/>
  <c r="E4" i="1" l="1"/>
  <c r="E5" i="1"/>
  <c r="E6" i="1"/>
  <c r="E7" i="1"/>
  <c r="E8" i="1"/>
  <c r="E9" i="1"/>
  <c r="E10" i="1"/>
  <c r="E3" i="1"/>
</calcChain>
</file>

<file path=xl/sharedStrings.xml><?xml version="1.0" encoding="utf-8"?>
<sst xmlns="http://schemas.openxmlformats.org/spreadsheetml/2006/main" count="46" uniqueCount="44">
  <si>
    <t>HCPCS</t>
  </si>
  <si>
    <t>Descriptor</t>
  </si>
  <si>
    <t>Total Cost</t>
  </si>
  <si>
    <t>G2067</t>
  </si>
  <si>
    <t>Medication assisted treatment, methadone; weekly bundle including dispensing and/or administration, substance use counseling, individual and group therapy, and toxicology testing, if performed (provision of the services by a Medicare-enrolled Opioid Treatment Program)</t>
  </si>
  <si>
    <t>G2068</t>
  </si>
  <si>
    <t>Medication assisted treatment, buprenorphine (oral); weekly bundle including dispensing and/or administration, substance use counseling, individual and group therapy, and toxicology testing if performed (provision of the services by a Medicare-enrolled Opioid Treatment Program)</t>
  </si>
  <si>
    <t>G2069</t>
  </si>
  <si>
    <t>Medication assisted treatment, buprenorphine (injectable); weekly bundle including dispensing and/or administration, substance use counseling, individual and group therapy, and toxicology testing if performed (provision of the services by a Medicare-enrolled Opioid Treatment Program)</t>
  </si>
  <si>
    <t>G2070</t>
  </si>
  <si>
    <t>Medication assisted treatment, buprenorphine (implant insertion); weekly bundle including dispensing and/or administration, substance use counseling, individual and group therapy, and toxicology testing if performed (provision of the services by a Medicare-enrolled Opioid Treatment Program)</t>
  </si>
  <si>
    <t>G2071</t>
  </si>
  <si>
    <t>Medication assisted treatment, buprenorphine (implant removal); weekly bundle including dispensing and/or administration, substance use counseling, individual and group therapy, and toxicology testing if performed (provision of the services by a Medicare-enrolled Opioid Treatment Program)</t>
  </si>
  <si>
    <t>G2072</t>
  </si>
  <si>
    <t>Medication assisted treatment, buprenorphine (implant insertion and removal); weekly bundle including dispensing and/or administration, substance use counseling, individual and group therapy, and toxicology testing if performed (provision of the services by a Medicare-enrolled Opioid Treatment Program)</t>
  </si>
  <si>
    <t>G2073</t>
  </si>
  <si>
    <t>Medication assisted treatment, naltrexone; weekly bundle including dispensing and/or administration, substance use counseling, individual and group therapy, and toxicology testing if performed (provision of the services by a Medicare-enrolled Opioid Treatment Program)</t>
  </si>
  <si>
    <t>G2074</t>
  </si>
  <si>
    <t>Medication assisted treatment, weekly bundle not including the drug, including substance use counseling, individual and group therapy, and toxicology testing if performed (provision of the services by a Medicare-enrolled Opioid Treatment Program)</t>
  </si>
  <si>
    <t>G2075</t>
  </si>
  <si>
    <t>Medication assisted treatment, medication not otherwise specified; weekly bundle including dispensing and/or administration, substance use counseling, individual and group therapy, and toxicology testing, if performed (provision of the services by a Medicare-enrolled Opioid Treatment Program)</t>
  </si>
  <si>
    <t>-</t>
  </si>
  <si>
    <t>Intensity Add-on Codes</t>
  </si>
  <si>
    <t>G2076</t>
  </si>
  <si>
    <t>Intake activities, including initial medical examination that is a complete, fully documented physical evaluation and initial assessment by a program physician or a primary care physician, or an authorized healthcare professional under the supervision of a program physician or qualified personnel  that includes preparation of a treatment plan that includes the patient’s short-term goals and the tasks the patient must perform to complete the short-term goals; the patient’s requirements for education, vocational rehabilitation, and employment; and the medical, psycho- social, economic, legal, or other supportive services that a patient needs, conducted by qualified personnel (provision of the services by a Medicare-enrolled Opioid Treatment Program); List separately in addition to code for primary procedure.</t>
  </si>
  <si>
    <t>G2077</t>
  </si>
  <si>
    <t>Periodic assessment; assessing periodically by qualified personnel to determine the most appropriate combination of services and treatment (provision of the services by a Medicare-enrolled Opioid Treatment Program); List separately in addition to code for primary procedure.</t>
  </si>
  <si>
    <t>G2078</t>
  </si>
  <si>
    <t>Take-home supply of methadone; up to 7 additional day supply (provision of the services by a Medicare-enrolled Opioid Treatment Program); List separately in addition to code for primary procedure.</t>
  </si>
  <si>
    <t>G2079</t>
  </si>
  <si>
    <t>Take-home supply of buprenorphine (oral); up to 7 additional day supply (provision of the services by a Medicare-enrolled Opioid Treatment Program); List separately in addition to code for primary procedure.</t>
  </si>
  <si>
    <t>G2080</t>
  </si>
  <si>
    <t>Each additional 30 minutes of counseling in a week of medication assisted treatment, (provision of the services by a Medicare-enrolled Opioid Treatment Program); List separately in addition to code for primary procedure.</t>
  </si>
  <si>
    <t>Drug Cost</t>
  </si>
  <si>
    <t>Take-home supply of nasal naloxone (provision of the services by a Medicare-enrolled Opioid Treatment Program); List separately in addition to code for primary procedure.</t>
  </si>
  <si>
    <t>Take-home supply of injectable naloxone (provision of the services by a Medicare-enrolled Opioid Treatment Program); List separately in addition to code for primary procedure.</t>
  </si>
  <si>
    <t>Contractor-priced</t>
  </si>
  <si>
    <t>G2215</t>
  </si>
  <si>
    <t>G2216</t>
  </si>
  <si>
    <t>CY2022_Final Rule_Payment_Rates_for_OpioidTreatmentProgram_OTP_CMS-1751-F</t>
  </si>
  <si>
    <t>CY 2022 Non-drug cost</t>
  </si>
  <si>
    <t>G1028</t>
  </si>
  <si>
    <t>Take-home supply of nasal naloxone; 2-pack of 8mg per 0.1 mL nasal spray (provision of the services by a Medicare-enrolled Opioid Treatment Program); List separately in addition to code for primary procedure.)</t>
  </si>
  <si>
    <t>*In accordance with the annual update methodology finalized in the CY 2020 PFS final rule (84 FR 62667), the drug component has been updated for CY 2022 using the most recent data files available at the time of drafting this rule (with the exception of methadone, which has been maintained at the CY 2021 rate per CMS-1715-F-IFC) and the non-drug component has been updated based on the Medicare Economic Index (MEI), which reflects an increase of 2.1% for CY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</si>
</sst>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164" formatCode="&quot;$&quot;#,##0.00"/>
  </numFmts>
  <fonts count="4" x14ac:knownFonts="1">
    <font>
      <sz val="11"/>
      <color theme="1"/>
      <name val="Calibri"/>
      <family val="2"/>
      <scheme val="minor"/>
    </font>
    <font>
      <b/>
      <sz val="11"/>
      <color theme="1"/>
      <name val="Calibri"/>
      <family val="2"/>
      <scheme val="minor"/>
    </font>
    <font>
      <sz val="10.5"/>
      <color theme="1"/>
      <name val="Calibri"/>
      <family val="2"/>
      <scheme val="minor"/>
    </font>
    <font>
      <sz val="1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6">
    <xf numFmtId="0" fontId="0" fillId="0" borderId="0" xfId="0"/>
    <xf numFmtId="0" fontId="0" fillId="0" borderId="1" xfId="0" applyBorder="1"/>
    <xf numFmtId="0" fontId="0" fillId="0" borderId="1" xfId="0" applyBorder="1" applyAlignment="1">
      <alignment wrapText="1"/>
    </xf>
    <xf numFmtId="8" fontId="0" fillId="0" borderId="1" xfId="0" applyNumberFormat="1" applyBorder="1"/>
    <xf numFmtId="6" fontId="0" fillId="0" borderId="1" xfId="0" applyNumberFormat="1" applyBorder="1"/>
    <xf numFmtId="0" fontId="1" fillId="0" borderId="1" xfId="0" applyFont="1" applyBorder="1"/>
    <xf numFmtId="0" fontId="1" fillId="0" borderId="0" xfId="0" applyFont="1"/>
    <xf numFmtId="0" fontId="0" fillId="0" borderId="1" xfId="0" applyFill="1" applyBorder="1"/>
    <xf numFmtId="8" fontId="0" fillId="0" borderId="1" xfId="0" applyNumberFormat="1" applyFill="1" applyBorder="1"/>
    <xf numFmtId="6" fontId="0" fillId="0" borderId="1" xfId="0" applyNumberFormat="1" applyFill="1" applyBorder="1"/>
    <xf numFmtId="164" fontId="3" fillId="0" borderId="1" xfId="0" applyNumberFormat="1" applyFont="1" applyFill="1" applyBorder="1" applyAlignment="1"/>
    <xf numFmtId="8" fontId="0" fillId="0" borderId="0" xfId="0" applyNumberFormat="1"/>
    <xf numFmtId="0" fontId="0" fillId="0" borderId="1" xfId="0" applyFont="1" applyBorder="1" applyAlignment="1">
      <alignment wrapText="1"/>
    </xf>
    <xf numFmtId="0" fontId="1" fillId="0" borderId="1" xfId="0" applyFont="1" applyBorder="1" applyAlignment="1">
      <alignment horizontal="center"/>
    </xf>
    <xf numFmtId="0" fontId="1" fillId="0" borderId="2" xfId="0" applyFont="1" applyBorder="1" applyAlignment="1">
      <alignment horizontal="center"/>
    </xf>
    <xf numFmtId="0" fontId="2" fillId="0" borderId="0"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
  <sheetViews>
    <sheetView tabSelected="1" zoomScale="90" zoomScaleNormal="90" workbookViewId="0">
      <pane xSplit="2" ySplit="2" topLeftCell="C3" activePane="bottomRight" state="frozen"/>
      <selection pane="topRight" activeCell="C1" sqref="C1"/>
      <selection pane="bottomLeft" activeCell="A3" sqref="A3"/>
      <selection pane="bottomRight" activeCell="E3" sqref="E3"/>
    </sheetView>
  </sheetViews>
  <sheetFormatPr defaultRowHeight="14.5" x14ac:dyDescent="0.35"/>
  <cols>
    <col min="2" max="2" width="55.1796875" customWidth="1"/>
    <col min="3" max="5" width="18" customWidth="1"/>
  </cols>
  <sheetData>
    <row r="1" spans="1:5" x14ac:dyDescent="0.35">
      <c r="A1" s="14" t="s">
        <v>39</v>
      </c>
      <c r="B1" s="14"/>
      <c r="C1" s="14"/>
      <c r="D1" s="14"/>
      <c r="E1" s="14"/>
    </row>
    <row r="2" spans="1:5" s="6" customFormat="1" x14ac:dyDescent="0.35">
      <c r="A2" s="5" t="s">
        <v>0</v>
      </c>
      <c r="B2" s="5" t="s">
        <v>1</v>
      </c>
      <c r="C2" s="5" t="s">
        <v>33</v>
      </c>
      <c r="D2" s="5" t="s">
        <v>40</v>
      </c>
      <c r="E2" s="5" t="s">
        <v>2</v>
      </c>
    </row>
    <row r="3" spans="1:5" ht="90" customHeight="1" x14ac:dyDescent="0.35">
      <c r="A3" s="1" t="s">
        <v>3</v>
      </c>
      <c r="B3" s="2" t="s">
        <v>4</v>
      </c>
      <c r="C3" s="3">
        <v>37.380000000000003</v>
      </c>
      <c r="D3" s="3">
        <v>178.28797974</v>
      </c>
      <c r="E3" s="3">
        <f>C3+D3</f>
        <v>215.66797973999999</v>
      </c>
    </row>
    <row r="4" spans="1:5" ht="90" customHeight="1" x14ac:dyDescent="0.35">
      <c r="A4" s="1" t="s">
        <v>5</v>
      </c>
      <c r="B4" s="2" t="s">
        <v>6</v>
      </c>
      <c r="C4" s="11">
        <v>78.790000000000006</v>
      </c>
      <c r="D4" s="3">
        <v>178.28797974</v>
      </c>
      <c r="E4" s="3">
        <f t="shared" ref="E4:E10" si="0">C4+D4</f>
        <v>257.07797973999999</v>
      </c>
    </row>
    <row r="5" spans="1:5" ht="90" customHeight="1" x14ac:dyDescent="0.35">
      <c r="A5" s="1" t="s">
        <v>7</v>
      </c>
      <c r="B5" s="2" t="s">
        <v>8</v>
      </c>
      <c r="C5" s="10">
        <v>1695.09</v>
      </c>
      <c r="D5" s="3">
        <v>184.9552731</v>
      </c>
      <c r="E5" s="3">
        <f t="shared" si="0"/>
        <v>1880.0452731</v>
      </c>
    </row>
    <row r="6" spans="1:5" ht="90" customHeight="1" x14ac:dyDescent="0.35">
      <c r="A6" s="1" t="s">
        <v>9</v>
      </c>
      <c r="B6" s="2" t="s">
        <v>10</v>
      </c>
      <c r="C6" s="8">
        <v>4950</v>
      </c>
      <c r="D6" s="3">
        <v>422.25501083999995</v>
      </c>
      <c r="E6" s="3">
        <f t="shared" si="0"/>
        <v>5372.2550108400001</v>
      </c>
    </row>
    <row r="7" spans="1:5" ht="90" customHeight="1" x14ac:dyDescent="0.35">
      <c r="A7" s="1" t="s">
        <v>11</v>
      </c>
      <c r="B7" s="2" t="s">
        <v>12</v>
      </c>
      <c r="C7" s="9">
        <v>0</v>
      </c>
      <c r="D7" s="3">
        <v>442.40183207999996</v>
      </c>
      <c r="E7" s="3">
        <f t="shared" si="0"/>
        <v>442.40183207999996</v>
      </c>
    </row>
    <row r="8" spans="1:5" ht="90" customHeight="1" x14ac:dyDescent="0.35">
      <c r="A8" s="1" t="s">
        <v>13</v>
      </c>
      <c r="B8" s="2" t="s">
        <v>14</v>
      </c>
      <c r="C8" s="8">
        <v>4950</v>
      </c>
      <c r="D8" s="3">
        <v>649.09827917999996</v>
      </c>
      <c r="E8" s="3">
        <f t="shared" si="0"/>
        <v>5599.0982791799997</v>
      </c>
    </row>
    <row r="9" spans="1:5" ht="90" customHeight="1" x14ac:dyDescent="0.35">
      <c r="A9" s="1" t="s">
        <v>15</v>
      </c>
      <c r="B9" s="2" t="s">
        <v>16</v>
      </c>
      <c r="C9" s="8">
        <v>1264.26</v>
      </c>
      <c r="D9" s="3">
        <v>184.9552731</v>
      </c>
      <c r="E9" s="3">
        <f t="shared" si="0"/>
        <v>1449.2152731000001</v>
      </c>
    </row>
    <row r="10" spans="1:5" ht="90" customHeight="1" x14ac:dyDescent="0.35">
      <c r="A10" s="1" t="s">
        <v>17</v>
      </c>
      <c r="B10" s="2" t="s">
        <v>18</v>
      </c>
      <c r="C10" s="4">
        <v>0</v>
      </c>
      <c r="D10" s="3">
        <v>167.41739274</v>
      </c>
      <c r="E10" s="3">
        <f t="shared" si="0"/>
        <v>167.41739274</v>
      </c>
    </row>
    <row r="11" spans="1:5" ht="90" customHeight="1" x14ac:dyDescent="0.35">
      <c r="A11" s="1" t="s">
        <v>19</v>
      </c>
      <c r="B11" s="2" t="s">
        <v>20</v>
      </c>
      <c r="C11" s="1" t="s">
        <v>21</v>
      </c>
      <c r="D11" s="3">
        <v>0</v>
      </c>
      <c r="E11" s="1" t="s">
        <v>21</v>
      </c>
    </row>
    <row r="12" spans="1:5" s="6" customFormat="1" ht="16.5" customHeight="1" x14ac:dyDescent="0.35">
      <c r="A12" s="13" t="s">
        <v>22</v>
      </c>
      <c r="B12" s="13"/>
      <c r="C12" s="13"/>
      <c r="D12" s="13"/>
      <c r="E12" s="13"/>
    </row>
    <row r="13" spans="1:5" ht="99" customHeight="1" x14ac:dyDescent="0.35">
      <c r="A13" s="1" t="s">
        <v>23</v>
      </c>
      <c r="B13" s="2" t="s">
        <v>24</v>
      </c>
      <c r="C13" s="4">
        <v>0</v>
      </c>
      <c r="D13" s="3">
        <v>185.79386123999998</v>
      </c>
      <c r="E13" s="3">
        <f>C13+D13</f>
        <v>185.79386123999998</v>
      </c>
    </row>
    <row r="14" spans="1:5" ht="90" customHeight="1" x14ac:dyDescent="0.35">
      <c r="A14" s="1" t="s">
        <v>25</v>
      </c>
      <c r="B14" s="2" t="s">
        <v>26</v>
      </c>
      <c r="C14" s="4">
        <v>0</v>
      </c>
      <c r="D14" s="3">
        <v>114.17222231999999</v>
      </c>
      <c r="E14" s="3">
        <f t="shared" ref="E14:E18" si="1">C14+D14</f>
        <v>114.17222231999999</v>
      </c>
    </row>
    <row r="15" spans="1:5" ht="90" customHeight="1" x14ac:dyDescent="0.35">
      <c r="A15" s="1" t="s">
        <v>27</v>
      </c>
      <c r="B15" s="2" t="s">
        <v>28</v>
      </c>
      <c r="C15" s="8">
        <v>37.380000000000003</v>
      </c>
      <c r="D15" s="3">
        <v>0</v>
      </c>
      <c r="E15" s="3">
        <f t="shared" si="1"/>
        <v>37.380000000000003</v>
      </c>
    </row>
    <row r="16" spans="1:5" ht="90" customHeight="1" x14ac:dyDescent="0.35">
      <c r="A16" s="1" t="s">
        <v>29</v>
      </c>
      <c r="B16" s="2" t="s">
        <v>30</v>
      </c>
      <c r="C16" s="11">
        <v>78.790000000000006</v>
      </c>
      <c r="D16" s="3">
        <v>0</v>
      </c>
      <c r="E16" s="3">
        <f t="shared" si="1"/>
        <v>78.790000000000006</v>
      </c>
    </row>
    <row r="17" spans="1:6" ht="90" customHeight="1" x14ac:dyDescent="0.35">
      <c r="A17" s="1" t="s">
        <v>31</v>
      </c>
      <c r="B17" s="2" t="s">
        <v>32</v>
      </c>
      <c r="C17" s="4">
        <v>0</v>
      </c>
      <c r="D17" s="3">
        <v>32.031996360000001</v>
      </c>
      <c r="E17" s="3">
        <f t="shared" si="1"/>
        <v>32.031996360000001</v>
      </c>
    </row>
    <row r="18" spans="1:6" ht="43.5" x14ac:dyDescent="0.35">
      <c r="A18" s="7" t="s">
        <v>37</v>
      </c>
      <c r="B18" s="2" t="s">
        <v>34</v>
      </c>
      <c r="C18" s="8">
        <v>89.47</v>
      </c>
      <c r="D18" s="3">
        <v>2.5831299999999997</v>
      </c>
      <c r="E18" s="3">
        <f t="shared" si="1"/>
        <v>92.053129999999996</v>
      </c>
      <c r="F18" s="11"/>
    </row>
    <row r="19" spans="1:6" ht="43.5" x14ac:dyDescent="0.35">
      <c r="A19" s="7" t="s">
        <v>38</v>
      </c>
      <c r="B19" s="2" t="s">
        <v>35</v>
      </c>
      <c r="C19" s="3" t="s">
        <v>36</v>
      </c>
      <c r="D19" s="3">
        <v>2.5831299999999997</v>
      </c>
      <c r="E19" s="3" t="s">
        <v>36</v>
      </c>
    </row>
    <row r="20" spans="1:6" ht="58" x14ac:dyDescent="0.35">
      <c r="A20" s="7" t="s">
        <v>41</v>
      </c>
      <c r="B20" s="12" t="s">
        <v>42</v>
      </c>
      <c r="C20" s="3">
        <v>125</v>
      </c>
      <c r="D20" s="3">
        <v>2.58</v>
      </c>
      <c r="E20" s="3">
        <f>C20+D20</f>
        <v>127.58</v>
      </c>
    </row>
    <row r="21" spans="1:6" ht="43" customHeight="1" x14ac:dyDescent="0.35">
      <c r="A21" s="15" t="s">
        <v>43</v>
      </c>
      <c r="B21" s="15"/>
      <c r="C21" s="15"/>
      <c r="D21" s="15"/>
      <c r="E21" s="15"/>
    </row>
  </sheetData>
  <mergeCells count="3">
    <mergeCell ref="A12:E12"/>
    <mergeCell ref="A1:E1"/>
    <mergeCell ref="A21:E21"/>
  </mergeCells>
  <pageMargins left="0.7" right="0.7" top="0.75" bottom="0.75" header="0.3" footer="0.3"/>
  <pageSetup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1734-P_CY2021_OpioidTreat</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Lindsey Baldwin</dc:creator>
  <cp:lastModifiedBy>Lindsey Baldwin</cp:lastModifiedBy>
  <dcterms:created xsi:type="dcterms:W3CDTF">2019-10-28T13:20:36Z</dcterms:created>
  <dcterms:modified xsi:type="dcterms:W3CDTF">2021-10-26T15:10:27Z</dcterms:modified>
</cp:coreProperties>
</file>