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1"/>
  <workbookPr filterPrivacy="1"/>
  <xr:revisionPtr revIDLastSave="0" documentId="13_ncr:1_{928A17E4-5CA8-4D9F-BF2A-F773A746DE81}" xr6:coauthVersionLast="36" xr6:coauthVersionMax="36" xr10:uidLastSave="{00000000-0000-0000-0000-000000000000}"/>
  <bookViews>
    <workbookView xWindow="0" yWindow="0" windowWidth="22260" windowHeight="12650" activeTab="2" xr2:uid="{00000000-000D-0000-FFFF-FFFF00000000}"/>
  </bookViews>
  <sheets>
    <sheet name="Claims Accounting" sheetId="1" r:id="rId1"/>
    <sheet name="Impact Table" sheetId="2" r:id="rId2"/>
    <sheet name="Conversion Factor" sheetId="3" r:id="rId3"/>
    <sheet name="Factors" sheetId="4"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3" l="1"/>
  <c r="D3" i="3" s="1"/>
  <c r="E3" i="3" s="1"/>
  <c r="F3" i="3" s="1"/>
  <c r="G3" i="3" s="1"/>
  <c r="H3" i="3" s="1"/>
  <c r="I3" i="3" s="1"/>
  <c r="J3" i="3" s="1"/>
</calcChain>
</file>

<file path=xl/sharedStrings.xml><?xml version="1.0" encoding="utf-8"?>
<sst xmlns="http://schemas.openxmlformats.org/spreadsheetml/2006/main" count="167" uniqueCount="146">
  <si>
    <t>Total</t>
  </si>
  <si>
    <t>Input DESY claims</t>
  </si>
  <si>
    <t>(from 142,651,646 records)</t>
  </si>
  <si>
    <t>Condition Code rejects (04,20,21,77)</t>
  </si>
  <si>
    <t>Claims w/over 300 lines</t>
  </si>
  <si>
    <t>Remainder</t>
  </si>
  <si>
    <t>12X, 13X, 14X</t>
  </si>
  <si>
    <t>76X</t>
  </si>
  <si>
    <t>Input claims</t>
  </si>
  <si>
    <t>MD claims</t>
  </si>
  <si>
    <t>VI claims</t>
  </si>
  <si>
    <t>Guam claims</t>
  </si>
  <si>
    <t>Out-of-range "service from" date</t>
  </si>
  <si>
    <t>"Bad" CCRs, CAHs, All-inclu., etc.</t>
  </si>
  <si>
    <t>"No HCPCS" claims</t>
  </si>
  <si>
    <t>Immunization-only claims</t>
  </si>
  <si>
    <t>Partial hospitalization claims</t>
  </si>
  <si>
    <t>"Pass-through" line items</t>
  </si>
  <si>
    <t>"Single" major claims</t>
  </si>
  <si>
    <t>"Multi" major claims</t>
  </si>
  <si>
    <t>"Single" minor claims</t>
  </si>
  <si>
    <t>"Multi" minor claims</t>
  </si>
  <si>
    <t>"No Revenue Payment" lines</t>
  </si>
  <si>
    <t>Public Use File claims</t>
  </si>
  <si>
    <t>Potentially Usable whole claims</t>
  </si>
  <si>
    <t>Unusable for creation</t>
  </si>
  <si>
    <t>Undated Major Code</t>
  </si>
  <si>
    <t>No Package Resolution</t>
  </si>
  <si>
    <t>Majors w/Zero Cost</t>
  </si>
  <si>
    <t>Majors w/Pack Flag=3</t>
  </si>
  <si>
    <t>multi majors usable for creation</t>
  </si>
  <si>
    <t>Created "single" major claims</t>
  </si>
  <si>
    <t>Cost-packaged claims</t>
  </si>
  <si>
    <t>Zero cost on claim</t>
  </si>
  <si>
    <t>Provider not on wage index</t>
  </si>
  <si>
    <t>Zero wage index</t>
  </si>
  <si>
    <t>Statistically trimmed on cost</t>
  </si>
  <si>
    <t>Statistically trimmed on unit</t>
  </si>
  <si>
    <t>Square foot provider trim</t>
  </si>
  <si>
    <t>OPPS 2022-NPRM Alternative Considered Claim/Line counts</t>
  </si>
  <si>
    <t>Steps</t>
  </si>
  <si>
    <t>2021 OPPS CF</t>
  </si>
  <si>
    <t>Return PT and outliers (/)</t>
  </si>
  <si>
    <t>Wage Index (x)</t>
  </si>
  <si>
    <t>Cancer Hospital (x)</t>
  </si>
  <si>
    <t>Rural Hospital (x)</t>
  </si>
  <si>
    <t>340B Adjustment</t>
  </si>
  <si>
    <t>Hospital Outpatient Update (x)</t>
  </si>
  <si>
    <t>2022 OPPS CF</t>
  </si>
  <si>
    <t>Value applied</t>
  </si>
  <si>
    <t>(1-.01-.0092)</t>
  </si>
  <si>
    <t>(1-.01-.0132)</t>
  </si>
  <si>
    <t>CF</t>
  </si>
  <si>
    <t>(1)</t>
  </si>
  <si>
    <t>(2)</t>
  </si>
  <si>
    <t>(3)</t>
  </si>
  <si>
    <t>(4)</t>
  </si>
  <si>
    <t>(5)</t>
  </si>
  <si>
    <t>Row</t>
  </si>
  <si>
    <t>Number of Hospitals</t>
  </si>
  <si>
    <t>APC Recalibration (all changes)</t>
  </si>
  <si>
    <t>New Wage Index and Provider Adjustments</t>
  </si>
  <si>
    <t>All Budget Neutral Changes (combined cols 2 and 3) with Market Basket Update</t>
  </si>
  <si>
    <t>All Changes</t>
  </si>
  <si>
    <t>ALL PROVIDERS *</t>
  </si>
  <si>
    <t>ALL HOSPITALS</t>
  </si>
  <si>
    <t>(excludes hospitals held harmless and CMHCs)</t>
  </si>
  <si>
    <t>URBAN HOSPITALS</t>
  </si>
  <si>
    <t>LARGE URBAN</t>
  </si>
  <si>
    <t>(GT 1 MILL.)</t>
  </si>
  <si>
    <t>OTHER URBAN</t>
  </si>
  <si>
    <t>(LE 1 MILL.)</t>
  </si>
  <si>
    <t>RURAL HOSPITALS</t>
  </si>
  <si>
    <t>SOLE COMMUNITY</t>
  </si>
  <si>
    <t>OTHER RURAL</t>
  </si>
  <si>
    <t>BEDS (URBAN)</t>
  </si>
  <si>
    <t>0 - 99 BEDS</t>
  </si>
  <si>
    <t>100-199 BEDS</t>
  </si>
  <si>
    <t>200-299 BEDS</t>
  </si>
  <si>
    <t>300-499 BEDS</t>
  </si>
  <si>
    <t>500 +  BEDS</t>
  </si>
  <si>
    <t>BEDS (RURAL)</t>
  </si>
  <si>
    <t>0 - 49 BEDS</t>
  </si>
  <si>
    <t>50- 100 BEDS</t>
  </si>
  <si>
    <t>101- 149 BEDS</t>
  </si>
  <si>
    <t>150- 199 BEDS</t>
  </si>
  <si>
    <t>200 +  BEDS</t>
  </si>
  <si>
    <t>REGION (URBAN)</t>
  </si>
  <si>
    <t>NEW ENGLAND</t>
  </si>
  <si>
    <t>MIDDLE ATLANTIC</t>
  </si>
  <si>
    <t>SOUTH ATLANTIC</t>
  </si>
  <si>
    <t>EAST NORTH CENT.</t>
  </si>
  <si>
    <t>EAST SOUTH CENT.</t>
  </si>
  <si>
    <t>WEST NORTH CENT.</t>
  </si>
  <si>
    <t>WEST SOUTH CENT.</t>
  </si>
  <si>
    <t>MOUNTAIN</t>
  </si>
  <si>
    <t>PACIFIC</t>
  </si>
  <si>
    <t>PUERTO RICO</t>
  </si>
  <si>
    <t>REGION (RURAL)</t>
  </si>
  <si>
    <t>TEACHING STATUS</t>
  </si>
  <si>
    <t>NON-TEACHING</t>
  </si>
  <si>
    <t>MINOR</t>
  </si>
  <si>
    <t>MAJOR</t>
  </si>
  <si>
    <t>DSH PATIENT PERCENT</t>
  </si>
  <si>
    <t>0</t>
  </si>
  <si>
    <t>GT 0 - 0.10</t>
  </si>
  <si>
    <t>0.10 - 0.16</t>
  </si>
  <si>
    <t>0.16 - 0.23</t>
  </si>
  <si>
    <t>0.23 - 0.35</t>
  </si>
  <si>
    <t>GE 0.35</t>
  </si>
  <si>
    <t>DSH NOT AVAILABLE **</t>
  </si>
  <si>
    <t>URBAN TEACHING/DSH</t>
  </si>
  <si>
    <t>TEACHING &amp; DSH</t>
  </si>
  <si>
    <t>NO TEACHING/DSH</t>
  </si>
  <si>
    <t>NO TEACHING/NO DSH</t>
  </si>
  <si>
    <t>DSH NOT AVAILABLE2</t>
  </si>
  <si>
    <t>TYPE OF OWNERSHIP</t>
  </si>
  <si>
    <t>VOLUNTARY</t>
  </si>
  <si>
    <t>PROPRIETARY</t>
  </si>
  <si>
    <t>GOVERNMENT</t>
  </si>
  <si>
    <t>CMHCs</t>
  </si>
  <si>
    <t>Column (1) shows total hospitals and/or CMHCs.</t>
  </si>
  <si>
    <t>Column (2) includes all proposed CY 2022 OPPS policies and compares those to the CY 2021 OPPS.</t>
  </si>
  <si>
    <t>Column (3) shows the budget neutral impact of updating the wage index by applying the proposed FY 2022 hospital inpatient wage index and the non-budget neutral frontier adjustment. The proposed rural SCH adjustment continues our current policy of 7.1 percent so the budget neutrality factor is 1. The budget neutrality adjustment for the cancer hospital adjustment is 1.0011 because in CY 2022 the proposed target payment-to-cost ratio (0.87) is less than the CY 2021 PCR target (0.89)</t>
  </si>
  <si>
    <t>Column (4) shows the impact of all proposed budget neutrality adjustments and the addition of the  2.3 percent OPD fee schedule update factor (2.5 percent reduced by 0.2 percentage points for the productivity adjustment).</t>
  </si>
  <si>
    <t>** Complete DSH numbers are not available for providers that are not paid under IPPS, including rehabilitation, psychiatric, and long-term care hospitals.</t>
  </si>
  <si>
    <t>Beneficiary Coinsurance</t>
  </si>
  <si>
    <t>CY 2022 OPPS Coversion Factor</t>
  </si>
  <si>
    <t>OPPS Weight Scaler</t>
  </si>
  <si>
    <t>CY 2022 Fixed Dollar Outlier Threshold</t>
  </si>
  <si>
    <t>Rural Adjustment</t>
  </si>
  <si>
    <t>Cancer Hospital Adjustment</t>
  </si>
  <si>
    <t>Wage Index Adjustment</t>
  </si>
  <si>
    <t>IMPACT OF CHANGES FOR ALTERNATIVE PROPOSED CY 2022 HOSPITAL OUTPATIENT PROSPECTIVE PAYMENT SYSTEM</t>
  </si>
  <si>
    <t xml:space="preserve">Pre Stage IA    </t>
  </si>
  <si>
    <t xml:space="preserve">Pre Stage IB    </t>
  </si>
  <si>
    <t xml:space="preserve">Pre Stage ID  </t>
  </si>
  <si>
    <t xml:space="preserve">Stage I           </t>
  </si>
  <si>
    <t xml:space="preserve">Stage 2         </t>
  </si>
  <si>
    <t xml:space="preserve">Stage 3           </t>
  </si>
  <si>
    <t xml:space="preserve">Stage 4        </t>
  </si>
  <si>
    <t xml:space="preserve">Stage 5         </t>
  </si>
  <si>
    <t>Majors w/Low Charge ($1.01)</t>
  </si>
  <si>
    <t>* These 3,598 providers include children and cancer hospitals, which are held harmless to pre-BBA amounts, and CMHCs.</t>
  </si>
  <si>
    <t>Column (5) shows the additional adjustments to the conversion factor resulting from a change in the pass-through estimate, the proposed adjustment to provide separate payment for a device category, drugs, and biologicals with pass-through status expiring between December 31, 2021 and September 30, 2022, and adding estimated outlier payments.</t>
  </si>
  <si>
    <t>Remove PT, Adjustment for Drugs and Devices PT expiring between Dec 31, 2021 and Sep 30, 2022, and outliers (x)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</si>
</sst>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
    <numFmt numFmtId="165" formatCode="0.0000"/>
    <numFmt numFmtId="166" formatCode="0.000"/>
    <numFmt numFmtId="167" formatCode="0.0"/>
    <numFmt numFmtId="168" formatCode="#,##0.0"/>
    <numFmt numFmtId="169"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name val="Arial"/>
      <family val="2"/>
    </font>
    <font>
      <sz val="10"/>
      <name val="Arial"/>
      <family val="2"/>
    </font>
    <font>
      <b/>
      <i/>
      <sz val="10"/>
      <name val="Arial"/>
      <family val="2"/>
    </font>
    <font>
      <b/>
      <sz val="11"/>
      <color theme="1"/>
      <name val="Calibri"/>
      <family val="2"/>
    </font>
    <font>
      <b/>
      <sz val="11"/>
      <color rgb="FF000000"/>
      <name val="Calibri"/>
      <family val="2"/>
    </font>
    <font>
      <sz val="11"/>
      <color theme="1"/>
      <name val="Calibri"/>
      <family val="2"/>
    </font>
    <font>
      <sz val="11"/>
      <color rgb="FF000000"/>
      <name val="Calibri"/>
      <family val="2"/>
    </font>
    <font>
      <sz val="8"/>
      <name val="Arial"/>
      <family val="2"/>
    </font>
    <font>
      <sz val="9"/>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6">
    <xf numFmtId="0" fontId="0" fillId="0" borderId="0"/>
    <xf numFmtId="0" fontId="3" fillId="0" borderId="0"/>
    <xf numFmtId="43" fontId="3" fillId="0" borderId="0" applyFont="0" applyFill="0" applyBorder="0" applyAlignment="0" applyProtection="0"/>
    <xf numFmtId="0" fontId="1" fillId="0" borderId="0"/>
    <xf numFmtId="0" fontId="5" fillId="0" borderId="0"/>
    <xf numFmtId="0" fontId="5" fillId="0" borderId="0"/>
  </cellStyleXfs>
  <cellXfs count="66">
    <xf numFmtId="0" fontId="0" fillId="0" borderId="0" xfId="0"/>
    <xf numFmtId="0" fontId="7" fillId="0" borderId="1" xfId="3" applyFont="1" applyBorder="1" applyAlignment="1">
      <alignment wrapText="1"/>
    </xf>
    <xf numFmtId="0" fontId="8" fillId="0" borderId="1" xfId="3" applyFont="1" applyBorder="1" applyAlignment="1">
      <alignment wrapText="1"/>
    </xf>
    <xf numFmtId="0" fontId="2" fillId="0" borderId="1" xfId="3" applyFont="1" applyBorder="1" applyAlignment="1">
      <alignment wrapText="1"/>
    </xf>
    <xf numFmtId="0" fontId="9" fillId="0" borderId="1" xfId="3" applyFont="1" applyBorder="1" applyAlignment="1">
      <alignment wrapText="1"/>
    </xf>
    <xf numFmtId="0" fontId="10" fillId="0" borderId="1" xfId="3" applyFont="1" applyBorder="1" applyAlignment="1">
      <alignment horizontal="right" wrapText="1"/>
    </xf>
    <xf numFmtId="165" fontId="10" fillId="0" borderId="1" xfId="3" applyNumberFormat="1" applyFont="1" applyBorder="1" applyAlignment="1">
      <alignment horizontal="right" wrapText="1"/>
    </xf>
    <xf numFmtId="0" fontId="9" fillId="0" borderId="1" xfId="3" applyFont="1" applyBorder="1" applyAlignment="1">
      <alignment horizontal="right" wrapText="1"/>
    </xf>
    <xf numFmtId="0" fontId="1" fillId="0" borderId="1" xfId="3" applyBorder="1" applyAlignment="1">
      <alignment wrapText="1"/>
    </xf>
    <xf numFmtId="166" fontId="10" fillId="0" borderId="1" xfId="3" applyNumberFormat="1" applyFont="1" applyBorder="1" applyAlignment="1">
      <alignment horizontal="right" wrapText="1"/>
    </xf>
    <xf numFmtId="166" fontId="9" fillId="0" borderId="1" xfId="3" applyNumberFormat="1" applyFont="1" applyBorder="1" applyAlignment="1">
      <alignment wrapText="1"/>
    </xf>
    <xf numFmtId="166" fontId="1" fillId="0" borderId="1" xfId="3" applyNumberFormat="1" applyBorder="1" applyAlignment="1">
      <alignment wrapText="1"/>
    </xf>
    <xf numFmtId="0" fontId="5" fillId="0" borderId="0" xfId="4"/>
    <xf numFmtId="0" fontId="4" fillId="0" borderId="0" xfId="4" applyFont="1" applyFill="1"/>
    <xf numFmtId="0" fontId="5" fillId="0" borderId="0" xfId="4" applyFill="1"/>
    <xf numFmtId="167" fontId="5" fillId="0" borderId="0" xfId="4" applyNumberFormat="1" applyFill="1"/>
    <xf numFmtId="0" fontId="5" fillId="0" borderId="0" xfId="4" applyNumberFormat="1"/>
    <xf numFmtId="49" fontId="5" fillId="0" borderId="0" xfId="4" applyNumberFormat="1" applyFill="1" applyAlignment="1">
      <alignment horizontal="center" wrapText="1"/>
    </xf>
    <xf numFmtId="0" fontId="5" fillId="0" borderId="2" xfId="4" applyBorder="1"/>
    <xf numFmtId="0" fontId="5" fillId="0" borderId="2" xfId="4" applyNumberFormat="1" applyBorder="1"/>
    <xf numFmtId="0" fontId="4" fillId="0" borderId="2" xfId="4" applyFont="1" applyFill="1" applyBorder="1" applyAlignment="1">
      <alignment horizontal="center" wrapText="1"/>
    </xf>
    <xf numFmtId="167" fontId="4" fillId="0" borderId="2" xfId="4" applyNumberFormat="1" applyFont="1" applyFill="1" applyBorder="1" applyAlignment="1">
      <alignment horizontal="center" wrapText="1"/>
    </xf>
    <xf numFmtId="167" fontId="4" fillId="0" borderId="2" xfId="4" applyNumberFormat="1" applyFont="1" applyBorder="1" applyAlignment="1">
      <alignment horizontal="center" wrapText="1"/>
    </xf>
    <xf numFmtId="167" fontId="4" fillId="0" borderId="0" xfId="4" applyNumberFormat="1" applyFont="1" applyBorder="1" applyAlignment="1">
      <alignment horizontal="center" wrapText="1"/>
    </xf>
    <xf numFmtId="167" fontId="5" fillId="0" borderId="0" xfId="4" applyNumberFormat="1" applyFill="1" applyBorder="1"/>
    <xf numFmtId="0" fontId="5" fillId="0" borderId="0" xfId="4" applyAlignment="1">
      <alignment horizontal="center"/>
    </xf>
    <xf numFmtId="0" fontId="4" fillId="0" borderId="0" xfId="4" applyNumberFormat="1" applyFont="1"/>
    <xf numFmtId="3" fontId="5" fillId="0" borderId="0" xfId="4" applyNumberFormat="1" applyFill="1"/>
    <xf numFmtId="168" fontId="5" fillId="0" borderId="0" xfId="4" applyNumberFormat="1" applyFill="1"/>
    <xf numFmtId="168" fontId="5" fillId="0" borderId="0" xfId="4" applyNumberFormat="1" applyFill="1" applyBorder="1"/>
    <xf numFmtId="49" fontId="4" fillId="0" borderId="0" xfId="4" applyNumberFormat="1" applyFont="1"/>
    <xf numFmtId="49" fontId="5" fillId="0" borderId="0" xfId="4" applyNumberFormat="1"/>
    <xf numFmtId="49" fontId="11" fillId="0" borderId="0" xfId="4" applyNumberFormat="1" applyFont="1"/>
    <xf numFmtId="0" fontId="5" fillId="0" borderId="0" xfId="4" applyFill="1" applyAlignment="1">
      <alignment horizontal="center"/>
    </xf>
    <xf numFmtId="49" fontId="5" fillId="0" borderId="0" xfId="4" applyNumberFormat="1" applyFill="1"/>
    <xf numFmtId="0" fontId="5" fillId="0" borderId="0" xfId="4" applyNumberFormat="1" applyFill="1"/>
    <xf numFmtId="168" fontId="5" fillId="0" borderId="0" xfId="4" applyNumberFormat="1" applyBorder="1"/>
    <xf numFmtId="0" fontId="4" fillId="0" borderId="0" xfId="4" applyNumberFormat="1" applyFont="1" applyFill="1" applyBorder="1"/>
    <xf numFmtId="0" fontId="5" fillId="0" borderId="0" xfId="4" applyNumberFormat="1" applyFill="1" applyBorder="1"/>
    <xf numFmtId="167" fontId="0" fillId="0" borderId="0" xfId="0" applyNumberFormat="1" applyFill="1" applyBorder="1"/>
    <xf numFmtId="0" fontId="5" fillId="0" borderId="0" xfId="4" applyAlignment="1">
      <alignment wrapText="1"/>
    </xf>
    <xf numFmtId="0" fontId="0" fillId="0" borderId="0" xfId="0" applyAlignment="1">
      <alignment horizontal="right"/>
    </xf>
    <xf numFmtId="0" fontId="0" fillId="0" borderId="1" xfId="0" applyBorder="1"/>
    <xf numFmtId="0" fontId="0" fillId="0" borderId="1" xfId="0" applyBorder="1" applyAlignment="1">
      <alignment horizontal="right"/>
    </xf>
    <xf numFmtId="0" fontId="0" fillId="0" borderId="1" xfId="0" applyBorder="1" applyAlignment="1">
      <alignment wrapText="1"/>
    </xf>
    <xf numFmtId="0" fontId="0" fillId="0" borderId="1" xfId="0" applyFill="1" applyBorder="1" applyAlignment="1">
      <alignment wrapText="1"/>
    </xf>
    <xf numFmtId="164" fontId="0" fillId="0" borderId="1" xfId="0" applyNumberFormat="1" applyBorder="1"/>
    <xf numFmtId="165" fontId="0" fillId="0" borderId="1" xfId="0" applyNumberFormat="1" applyBorder="1" applyAlignment="1">
      <alignment horizontal="right"/>
    </xf>
    <xf numFmtId="169" fontId="0" fillId="0" borderId="1" xfId="0" applyNumberFormat="1" applyBorder="1" applyAlignment="1">
      <alignment horizontal="right"/>
    </xf>
    <xf numFmtId="3" fontId="5" fillId="0" borderId="0" xfId="1" applyNumberFormat="1" applyFont="1" applyFill="1" applyBorder="1"/>
    <xf numFmtId="0" fontId="4" fillId="0" borderId="0" xfId="1" applyFont="1" applyFill="1" applyBorder="1" applyAlignment="1">
      <alignment horizontal="left"/>
    </xf>
    <xf numFmtId="0" fontId="5" fillId="0" borderId="0" xfId="1" applyFont="1" applyFill="1" applyBorder="1" applyAlignment="1">
      <alignment horizontal="center"/>
    </xf>
    <xf numFmtId="0" fontId="0" fillId="0" borderId="0" xfId="0" applyFill="1" applyBorder="1"/>
    <xf numFmtId="0" fontId="5" fillId="0" borderId="0" xfId="1" applyFont="1" applyFill="1" applyBorder="1"/>
    <xf numFmtId="0" fontId="4" fillId="0" borderId="0" xfId="1" applyFont="1" applyFill="1" applyBorder="1"/>
    <xf numFmtId="0" fontId="6" fillId="0" borderId="0" xfId="1" applyFont="1" applyFill="1" applyBorder="1"/>
    <xf numFmtId="0" fontId="4" fillId="0" borderId="1" xfId="1" applyFont="1" applyFill="1" applyBorder="1"/>
    <xf numFmtId="0" fontId="5" fillId="0" borderId="1" xfId="1" applyFont="1" applyFill="1" applyBorder="1"/>
    <xf numFmtId="3" fontId="5" fillId="0" borderId="1" xfId="1" applyNumberFormat="1" applyFont="1" applyFill="1" applyBorder="1"/>
    <xf numFmtId="3" fontId="5" fillId="0" borderId="1" xfId="1" applyNumberFormat="1" applyFont="1" applyFill="1" applyBorder="1" applyAlignment="1">
      <alignment horizontal="right"/>
    </xf>
    <xf numFmtId="0" fontId="4" fillId="0" borderId="1" xfId="1" applyFont="1" applyFill="1" applyBorder="1" applyAlignment="1">
      <alignment horizontal="center"/>
    </xf>
    <xf numFmtId="3" fontId="4" fillId="0" borderId="1" xfId="1" applyNumberFormat="1" applyFont="1" applyFill="1" applyBorder="1" applyAlignment="1">
      <alignment horizontal="right"/>
    </xf>
    <xf numFmtId="0" fontId="4" fillId="0" borderId="1" xfId="1" applyFont="1" applyFill="1" applyBorder="1" applyAlignment="1">
      <alignment horizontal="right"/>
    </xf>
    <xf numFmtId="0" fontId="6" fillId="0" borderId="1" xfId="1" applyFont="1" applyFill="1" applyBorder="1"/>
    <xf numFmtId="49" fontId="12" fillId="0" borderId="0" xfId="5" applyNumberFormat="1" applyFont="1" applyFill="1" applyBorder="1" applyAlignment="1">
      <alignment horizontal="left" wrapText="1"/>
    </xf>
    <xf numFmtId="0" fontId="0" fillId="0" borderId="0" xfId="0" applyAlignment="1">
      <alignment horizontal="left" wrapText="1"/>
    </xf>
  </cellXfs>
  <cellStyles count="6">
    <cellStyle name="Comma 2" xfId="2" xr:uid="{00000000-0005-0000-0000-00002F000000}"/>
    <cellStyle name="Normal" xfId="0" builtinId="0"/>
    <cellStyle name="Normal 2" xfId="1" xr:uid="{00000000-0005-0000-0000-000030000000}"/>
    <cellStyle name="Normal 2 2" xfId="5" xr:uid="{AA79530F-01DD-4645-9C00-6BEF5B8E321F}"/>
    <cellStyle name="Normal 4" xfId="4" xr:uid="{1458413E-68E6-496B-BE25-1BA45B2E4226}"/>
    <cellStyle name="Normal 6" xfId="3" xr:uid="{EC73A416-2EB7-46A4-BDFF-3CE346EDBE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5"/>
  <sheetViews>
    <sheetView workbookViewId="0"/>
  </sheetViews>
  <sheetFormatPr defaultRowHeight="14.5" x14ac:dyDescent="0.35"/>
  <cols>
    <col min="1" max="4" width="28.6328125" style="52" customWidth="1"/>
    <col min="5" max="16384" width="8.7265625" style="52"/>
  </cols>
  <sheetData>
    <row r="1" spans="1:4" x14ac:dyDescent="0.35">
      <c r="A1" s="50" t="s">
        <v>39</v>
      </c>
      <c r="B1" s="51"/>
      <c r="C1" s="51"/>
      <c r="D1" s="51"/>
    </row>
    <row r="2" spans="1:4" x14ac:dyDescent="0.35">
      <c r="A2" s="53"/>
      <c r="B2" s="53"/>
      <c r="C2" s="53"/>
      <c r="D2" s="53"/>
    </row>
    <row r="3" spans="1:4" x14ac:dyDescent="0.35">
      <c r="A3" s="56" t="s">
        <v>134</v>
      </c>
      <c r="B3" s="62" t="s">
        <v>0</v>
      </c>
      <c r="C3" s="53"/>
      <c r="D3" s="53"/>
    </row>
    <row r="4" spans="1:4" x14ac:dyDescent="0.35">
      <c r="A4" s="57" t="s">
        <v>1</v>
      </c>
      <c r="B4" s="58">
        <v>139276122</v>
      </c>
      <c r="C4" s="51" t="s">
        <v>2</v>
      </c>
      <c r="D4" s="51"/>
    </row>
    <row r="5" spans="1:4" x14ac:dyDescent="0.35">
      <c r="A5" s="57" t="s">
        <v>3</v>
      </c>
      <c r="B5" s="58">
        <v>345893</v>
      </c>
      <c r="C5" s="53"/>
      <c r="D5" s="53"/>
    </row>
    <row r="6" spans="1:4" x14ac:dyDescent="0.35">
      <c r="A6" s="57" t="s">
        <v>4</v>
      </c>
      <c r="B6" s="58">
        <v>1970</v>
      </c>
      <c r="C6" s="53"/>
      <c r="D6" s="53"/>
    </row>
    <row r="7" spans="1:4" x14ac:dyDescent="0.35">
      <c r="A7" s="57" t="s">
        <v>5</v>
      </c>
      <c r="B7" s="58">
        <v>138928259</v>
      </c>
      <c r="C7" s="53"/>
      <c r="D7" s="53"/>
    </row>
    <row r="8" spans="1:4" x14ac:dyDescent="0.35">
      <c r="A8" s="53"/>
      <c r="B8" s="49"/>
      <c r="C8" s="53"/>
      <c r="D8" s="53"/>
    </row>
    <row r="9" spans="1:4" x14ac:dyDescent="0.35">
      <c r="A9" s="56" t="s">
        <v>135</v>
      </c>
      <c r="B9" s="61" t="s">
        <v>0</v>
      </c>
      <c r="C9" s="62" t="s">
        <v>6</v>
      </c>
      <c r="D9" s="62" t="s">
        <v>7</v>
      </c>
    </row>
    <row r="10" spans="1:4" x14ac:dyDescent="0.35">
      <c r="A10" s="57" t="s">
        <v>8</v>
      </c>
      <c r="B10" s="58">
        <v>135358365</v>
      </c>
      <c r="C10" s="59">
        <v>104649766</v>
      </c>
      <c r="D10" s="59">
        <v>4524</v>
      </c>
    </row>
    <row r="11" spans="1:4" x14ac:dyDescent="0.35">
      <c r="A11" s="57" t="s">
        <v>9</v>
      </c>
      <c r="B11" s="58">
        <v>1672501</v>
      </c>
      <c r="C11" s="59">
        <v>1386986</v>
      </c>
      <c r="D11" s="59">
        <v>0</v>
      </c>
    </row>
    <row r="12" spans="1:4" x14ac:dyDescent="0.35">
      <c r="A12" s="57" t="s">
        <v>10</v>
      </c>
      <c r="B12" s="58">
        <v>10750</v>
      </c>
      <c r="C12" s="59">
        <v>8733</v>
      </c>
      <c r="D12" s="59">
        <v>0</v>
      </c>
    </row>
    <row r="13" spans="1:4" x14ac:dyDescent="0.35">
      <c r="A13" s="57" t="s">
        <v>11</v>
      </c>
      <c r="B13" s="58">
        <v>9092</v>
      </c>
      <c r="C13" s="59">
        <v>7109</v>
      </c>
      <c r="D13" s="59">
        <v>0</v>
      </c>
    </row>
    <row r="14" spans="1:4" x14ac:dyDescent="0.35">
      <c r="A14" s="57" t="s">
        <v>5</v>
      </c>
      <c r="B14" s="58">
        <v>133666022</v>
      </c>
      <c r="C14" s="59">
        <v>103246938</v>
      </c>
      <c r="D14" s="59">
        <v>4524</v>
      </c>
    </row>
    <row r="15" spans="1:4" x14ac:dyDescent="0.35">
      <c r="A15" s="53"/>
      <c r="B15" s="53"/>
    </row>
    <row r="16" spans="1:4" x14ac:dyDescent="0.35">
      <c r="A16" s="56" t="s">
        <v>136</v>
      </c>
      <c r="B16" s="60"/>
    </row>
    <row r="17" spans="1:2" x14ac:dyDescent="0.35">
      <c r="A17" s="57" t="s">
        <v>8</v>
      </c>
      <c r="B17" s="58">
        <v>103246938</v>
      </c>
    </row>
    <row r="18" spans="1:2" x14ac:dyDescent="0.35">
      <c r="A18" s="57" t="s">
        <v>12</v>
      </c>
      <c r="B18" s="58">
        <v>0</v>
      </c>
    </row>
    <row r="19" spans="1:2" x14ac:dyDescent="0.35">
      <c r="A19" s="57" t="s">
        <v>5</v>
      </c>
      <c r="B19" s="58">
        <v>103246938</v>
      </c>
    </row>
    <row r="20" spans="1:2" x14ac:dyDescent="0.35">
      <c r="A20" s="54"/>
      <c r="B20" s="53"/>
    </row>
    <row r="21" spans="1:2" x14ac:dyDescent="0.35">
      <c r="A21" s="56" t="s">
        <v>137</v>
      </c>
      <c r="B21" s="60"/>
    </row>
    <row r="22" spans="1:2" x14ac:dyDescent="0.35">
      <c r="A22" s="57" t="s">
        <v>8</v>
      </c>
      <c r="B22" s="58">
        <v>103246938</v>
      </c>
    </row>
    <row r="23" spans="1:2" x14ac:dyDescent="0.35">
      <c r="A23" s="57" t="s">
        <v>13</v>
      </c>
      <c r="B23" s="58">
        <v>1982275</v>
      </c>
    </row>
    <row r="24" spans="1:2" x14ac:dyDescent="0.35">
      <c r="A24" s="57" t="s">
        <v>14</v>
      </c>
      <c r="B24" s="58">
        <v>15425</v>
      </c>
    </row>
    <row r="25" spans="1:2" x14ac:dyDescent="0.35">
      <c r="A25" s="57" t="s">
        <v>15</v>
      </c>
      <c r="B25" s="58">
        <v>417040</v>
      </c>
    </row>
    <row r="26" spans="1:2" x14ac:dyDescent="0.35">
      <c r="A26" s="57" t="s">
        <v>16</v>
      </c>
      <c r="B26" s="58">
        <v>21894</v>
      </c>
    </row>
    <row r="27" spans="1:2" x14ac:dyDescent="0.35">
      <c r="A27" s="57" t="s">
        <v>5</v>
      </c>
      <c r="B27" s="58">
        <v>100810304</v>
      </c>
    </row>
    <row r="28" spans="1:2" x14ac:dyDescent="0.35">
      <c r="A28" s="57" t="s">
        <v>17</v>
      </c>
      <c r="B28" s="58">
        <v>339800735</v>
      </c>
    </row>
    <row r="29" spans="1:2" x14ac:dyDescent="0.35">
      <c r="A29" s="53"/>
      <c r="B29" s="53"/>
    </row>
    <row r="30" spans="1:2" x14ac:dyDescent="0.35">
      <c r="A30" s="56" t="s">
        <v>138</v>
      </c>
      <c r="B30" s="60"/>
    </row>
    <row r="31" spans="1:2" x14ac:dyDescent="0.35">
      <c r="A31" s="57" t="s">
        <v>8</v>
      </c>
      <c r="B31" s="58">
        <v>100810304</v>
      </c>
    </row>
    <row r="32" spans="1:2" x14ac:dyDescent="0.35">
      <c r="A32" s="57" t="s">
        <v>18</v>
      </c>
      <c r="B32" s="58">
        <v>44115110</v>
      </c>
    </row>
    <row r="33" spans="1:2" x14ac:dyDescent="0.35">
      <c r="A33" s="57" t="s">
        <v>19</v>
      </c>
      <c r="B33" s="58">
        <v>17109288</v>
      </c>
    </row>
    <row r="34" spans="1:2" x14ac:dyDescent="0.35">
      <c r="A34" s="57" t="s">
        <v>20</v>
      </c>
      <c r="B34" s="58">
        <v>4303171</v>
      </c>
    </row>
    <row r="35" spans="1:2" x14ac:dyDescent="0.35">
      <c r="A35" s="57" t="s">
        <v>21</v>
      </c>
      <c r="B35" s="58">
        <v>22942449</v>
      </c>
    </row>
    <row r="36" spans="1:2" x14ac:dyDescent="0.35">
      <c r="A36" s="57" t="s">
        <v>22</v>
      </c>
      <c r="B36" s="58">
        <v>1186983</v>
      </c>
    </row>
    <row r="37" spans="1:2" x14ac:dyDescent="0.35">
      <c r="A37" s="57" t="s">
        <v>5</v>
      </c>
      <c r="B37" s="58">
        <v>12340286</v>
      </c>
    </row>
    <row r="38" spans="1:2" x14ac:dyDescent="0.35">
      <c r="A38" s="57" t="s">
        <v>23</v>
      </c>
      <c r="B38" s="58">
        <v>90721485</v>
      </c>
    </row>
    <row r="39" spans="1:2" x14ac:dyDescent="0.35">
      <c r="A39" s="63" t="s">
        <v>24</v>
      </c>
      <c r="B39" s="58">
        <v>88470018</v>
      </c>
    </row>
    <row r="40" spans="1:2" x14ac:dyDescent="0.35">
      <c r="A40" s="55"/>
      <c r="B40" s="53"/>
    </row>
    <row r="41" spans="1:2" x14ac:dyDescent="0.35">
      <c r="A41" s="55"/>
      <c r="B41" s="53"/>
    </row>
    <row r="42" spans="1:2" x14ac:dyDescent="0.35">
      <c r="A42" s="56" t="s">
        <v>139</v>
      </c>
      <c r="B42" s="60"/>
    </row>
    <row r="43" spans="1:2" x14ac:dyDescent="0.35">
      <c r="A43" s="57" t="s">
        <v>8</v>
      </c>
      <c r="B43" s="58">
        <v>37289971</v>
      </c>
    </row>
    <row r="44" spans="1:2" x14ac:dyDescent="0.35">
      <c r="A44" s="57" t="s">
        <v>25</v>
      </c>
      <c r="B44" s="58">
        <v>25980727</v>
      </c>
    </row>
    <row r="45" spans="1:2" x14ac:dyDescent="0.35">
      <c r="A45" s="57" t="s">
        <v>26</v>
      </c>
      <c r="B45" s="58">
        <v>0</v>
      </c>
    </row>
    <row r="46" spans="1:2" x14ac:dyDescent="0.35">
      <c r="A46" s="57" t="s">
        <v>27</v>
      </c>
      <c r="B46" s="58">
        <v>1</v>
      </c>
    </row>
    <row r="47" spans="1:2" x14ac:dyDescent="0.35">
      <c r="A47" s="57" t="s">
        <v>28</v>
      </c>
      <c r="B47" s="58">
        <v>5682</v>
      </c>
    </row>
    <row r="48" spans="1:2" x14ac:dyDescent="0.35">
      <c r="A48" s="57" t="s">
        <v>142</v>
      </c>
      <c r="B48" s="58">
        <v>6314</v>
      </c>
    </row>
    <row r="49" spans="1:2" x14ac:dyDescent="0.35">
      <c r="A49" s="57" t="s">
        <v>29</v>
      </c>
      <c r="B49" s="58">
        <v>10701</v>
      </c>
    </row>
    <row r="50" spans="1:2" x14ac:dyDescent="0.35">
      <c r="A50" s="57" t="s">
        <v>30</v>
      </c>
      <c r="B50" s="58">
        <v>11309244</v>
      </c>
    </row>
    <row r="51" spans="1:2" x14ac:dyDescent="0.35">
      <c r="A51" s="57" t="s">
        <v>31</v>
      </c>
      <c r="B51" s="58">
        <v>26550467</v>
      </c>
    </row>
    <row r="52" spans="1:2" x14ac:dyDescent="0.35">
      <c r="A52" s="53"/>
      <c r="B52" s="53"/>
    </row>
    <row r="53" spans="1:2" x14ac:dyDescent="0.35">
      <c r="A53" s="56" t="s">
        <v>140</v>
      </c>
      <c r="B53" s="60"/>
    </row>
    <row r="54" spans="1:2" x14ac:dyDescent="0.35">
      <c r="A54" s="57" t="s">
        <v>8</v>
      </c>
      <c r="B54" s="58">
        <v>67874433</v>
      </c>
    </row>
    <row r="55" spans="1:2" x14ac:dyDescent="0.35">
      <c r="A55" s="57" t="s">
        <v>32</v>
      </c>
      <c r="B55" s="58">
        <v>67874433</v>
      </c>
    </row>
    <row r="56" spans="1:2" x14ac:dyDescent="0.35">
      <c r="A56" s="53"/>
      <c r="B56" s="53"/>
    </row>
    <row r="57" spans="1:2" x14ac:dyDescent="0.35">
      <c r="A57" s="56" t="s">
        <v>141</v>
      </c>
      <c r="B57" s="57"/>
    </row>
    <row r="58" spans="1:2" x14ac:dyDescent="0.35">
      <c r="A58" s="57" t="s">
        <v>8</v>
      </c>
      <c r="B58" s="58">
        <v>68727894</v>
      </c>
    </row>
    <row r="59" spans="1:2" x14ac:dyDescent="0.35">
      <c r="A59" s="57" t="s">
        <v>33</v>
      </c>
      <c r="B59" s="58">
        <v>22595</v>
      </c>
    </row>
    <row r="60" spans="1:2" x14ac:dyDescent="0.35">
      <c r="A60" s="57" t="s">
        <v>34</v>
      </c>
      <c r="B60" s="58">
        <v>0</v>
      </c>
    </row>
    <row r="61" spans="1:2" x14ac:dyDescent="0.35">
      <c r="A61" s="57" t="s">
        <v>35</v>
      </c>
      <c r="B61" s="58">
        <v>0</v>
      </c>
    </row>
    <row r="62" spans="1:2" x14ac:dyDescent="0.35">
      <c r="A62" s="57" t="s">
        <v>36</v>
      </c>
      <c r="B62" s="58">
        <v>479769</v>
      </c>
    </row>
    <row r="63" spans="1:2" x14ac:dyDescent="0.35">
      <c r="A63" s="57" t="s">
        <v>37</v>
      </c>
      <c r="B63" s="58">
        <v>11</v>
      </c>
    </row>
    <row r="64" spans="1:2" x14ac:dyDescent="0.35">
      <c r="A64" s="57" t="s">
        <v>38</v>
      </c>
      <c r="B64" s="58">
        <v>0</v>
      </c>
    </row>
    <row r="65" spans="1:2" x14ac:dyDescent="0.35">
      <c r="A65" s="57" t="s">
        <v>5</v>
      </c>
      <c r="B65" s="58">
        <v>68225519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32010-F0CF-49F2-A523-45611B4FF666}">
  <dimension ref="A1:I91"/>
  <sheetViews>
    <sheetView workbookViewId="0"/>
  </sheetViews>
  <sheetFormatPr defaultRowHeight="14.5" x14ac:dyDescent="0.35"/>
  <cols>
    <col min="1" max="1" width="15.7265625" customWidth="1"/>
    <col min="3" max="3" width="22.36328125" customWidth="1"/>
    <col min="4" max="5" width="17.1796875" customWidth="1"/>
    <col min="6" max="6" width="17.453125" customWidth="1"/>
    <col min="7" max="8" width="21.453125" customWidth="1"/>
  </cols>
  <sheetData>
    <row r="1" spans="1:9" x14ac:dyDescent="0.35">
      <c r="A1" s="12"/>
      <c r="B1" s="13" t="s">
        <v>133</v>
      </c>
      <c r="C1" s="14"/>
      <c r="D1" s="14"/>
      <c r="E1" s="15"/>
      <c r="F1" s="15"/>
      <c r="G1" s="15"/>
      <c r="H1" s="15"/>
      <c r="I1" s="15"/>
    </row>
    <row r="2" spans="1:9" x14ac:dyDescent="0.35">
      <c r="A2" s="12"/>
      <c r="B2" s="16"/>
      <c r="C2" s="16"/>
      <c r="D2" s="17" t="s">
        <v>53</v>
      </c>
      <c r="E2" s="17" t="s">
        <v>54</v>
      </c>
      <c r="F2" s="17" t="s">
        <v>55</v>
      </c>
      <c r="G2" s="17" t="s">
        <v>56</v>
      </c>
      <c r="H2" s="17" t="s">
        <v>57</v>
      </c>
      <c r="I2" s="17"/>
    </row>
    <row r="3" spans="1:9" ht="144" thickBot="1" x14ac:dyDescent="0.4">
      <c r="A3" s="18" t="s">
        <v>58</v>
      </c>
      <c r="B3" s="19"/>
      <c r="C3" s="19"/>
      <c r="D3" s="20" t="s">
        <v>59</v>
      </c>
      <c r="E3" s="21" t="s">
        <v>60</v>
      </c>
      <c r="F3" s="21" t="s">
        <v>61</v>
      </c>
      <c r="G3" s="21" t="s">
        <v>62</v>
      </c>
      <c r="H3" s="22" t="s">
        <v>63</v>
      </c>
      <c r="I3" s="23"/>
    </row>
    <row r="4" spans="1:9" ht="15" thickTop="1" x14ac:dyDescent="0.35">
      <c r="A4" s="12"/>
      <c r="B4" s="16"/>
      <c r="C4" s="16"/>
      <c r="D4" s="14"/>
      <c r="E4" s="15"/>
      <c r="F4" s="15"/>
      <c r="G4" s="15"/>
      <c r="H4" s="15"/>
      <c r="I4" s="24"/>
    </row>
    <row r="5" spans="1:9" x14ac:dyDescent="0.35">
      <c r="A5" s="25">
        <v>1</v>
      </c>
      <c r="B5" s="26" t="s">
        <v>64</v>
      </c>
      <c r="C5" s="16"/>
      <c r="D5" s="27">
        <v>3598</v>
      </c>
      <c r="E5" s="28">
        <v>0</v>
      </c>
      <c r="F5" s="28">
        <v>0</v>
      </c>
      <c r="G5" s="28">
        <v>2.2999999999999998</v>
      </c>
      <c r="H5" s="28">
        <v>1.7</v>
      </c>
      <c r="I5" s="29"/>
    </row>
    <row r="6" spans="1:9" x14ac:dyDescent="0.35">
      <c r="A6" s="25">
        <v>2</v>
      </c>
      <c r="B6" s="30" t="s">
        <v>65</v>
      </c>
      <c r="C6" s="31"/>
      <c r="D6" s="27">
        <v>3495</v>
      </c>
      <c r="E6" s="28">
        <v>0</v>
      </c>
      <c r="F6" s="28">
        <v>0.1</v>
      </c>
      <c r="G6" s="28">
        <v>2.4</v>
      </c>
      <c r="H6" s="28">
        <v>1.8</v>
      </c>
      <c r="I6" s="29"/>
    </row>
    <row r="7" spans="1:9" x14ac:dyDescent="0.35">
      <c r="A7" s="25"/>
      <c r="B7" s="16"/>
      <c r="C7" s="32" t="s">
        <v>66</v>
      </c>
      <c r="D7" s="27"/>
      <c r="E7" s="28"/>
      <c r="F7" s="28"/>
      <c r="G7" s="28"/>
      <c r="H7" s="28"/>
      <c r="I7" s="29"/>
    </row>
    <row r="8" spans="1:9" x14ac:dyDescent="0.35">
      <c r="A8" s="25"/>
      <c r="B8" s="31"/>
      <c r="C8" s="31"/>
      <c r="D8" s="27"/>
      <c r="E8" s="28"/>
      <c r="F8" s="28"/>
      <c r="G8" s="28"/>
      <c r="H8" s="28"/>
      <c r="I8" s="29"/>
    </row>
    <row r="9" spans="1:9" x14ac:dyDescent="0.35">
      <c r="A9" s="25">
        <v>3</v>
      </c>
      <c r="B9" s="30" t="s">
        <v>67</v>
      </c>
      <c r="C9" s="31"/>
      <c r="D9" s="27">
        <v>2750</v>
      </c>
      <c r="E9" s="28">
        <v>0</v>
      </c>
      <c r="F9" s="28">
        <v>0.1</v>
      </c>
      <c r="G9" s="28">
        <v>2.4</v>
      </c>
      <c r="H9" s="28">
        <v>1.8</v>
      </c>
      <c r="I9" s="29"/>
    </row>
    <row r="10" spans="1:9" x14ac:dyDescent="0.35">
      <c r="A10" s="25">
        <v>4</v>
      </c>
      <c r="B10" s="16"/>
      <c r="C10" s="12" t="s">
        <v>68</v>
      </c>
      <c r="D10" s="27">
        <v>1413</v>
      </c>
      <c r="E10" s="28">
        <v>0.1</v>
      </c>
      <c r="F10" s="28">
        <v>0.2</v>
      </c>
      <c r="G10" s="28">
        <v>2.6</v>
      </c>
      <c r="H10" s="28">
        <v>1.9</v>
      </c>
      <c r="I10" s="29"/>
    </row>
    <row r="11" spans="1:9" x14ac:dyDescent="0.35">
      <c r="A11" s="25">
        <v>5</v>
      </c>
      <c r="B11" s="16"/>
      <c r="C11" s="32" t="s">
        <v>69</v>
      </c>
      <c r="D11" s="27"/>
      <c r="E11" s="28"/>
      <c r="F11" s="28"/>
      <c r="G11" s="28"/>
      <c r="H11" s="28"/>
      <c r="I11" s="29"/>
    </row>
    <row r="12" spans="1:9" x14ac:dyDescent="0.35">
      <c r="A12" s="25">
        <v>6</v>
      </c>
      <c r="B12" s="16"/>
      <c r="C12" s="31" t="s">
        <v>70</v>
      </c>
      <c r="D12" s="27">
        <v>1337</v>
      </c>
      <c r="E12" s="28">
        <v>0</v>
      </c>
      <c r="F12" s="28">
        <v>0</v>
      </c>
      <c r="G12" s="28">
        <v>2.2999999999999998</v>
      </c>
      <c r="H12" s="28">
        <v>1.8</v>
      </c>
      <c r="I12" s="29"/>
    </row>
    <row r="13" spans="1:9" x14ac:dyDescent="0.35">
      <c r="A13" s="25"/>
      <c r="B13" s="16"/>
      <c r="C13" s="32" t="s">
        <v>71</v>
      </c>
      <c r="D13" s="27"/>
      <c r="E13" s="28"/>
      <c r="F13" s="28"/>
      <c r="G13" s="28"/>
      <c r="H13" s="28"/>
      <c r="I13" s="29"/>
    </row>
    <row r="14" spans="1:9" x14ac:dyDescent="0.35">
      <c r="A14" s="25"/>
      <c r="B14" s="16"/>
      <c r="C14" s="32"/>
      <c r="D14" s="27"/>
      <c r="E14" s="28"/>
      <c r="F14" s="28"/>
      <c r="G14" s="28"/>
      <c r="H14" s="28"/>
      <c r="I14" s="29"/>
    </row>
    <row r="15" spans="1:9" x14ac:dyDescent="0.35">
      <c r="A15" s="25">
        <v>7</v>
      </c>
      <c r="B15" s="30" t="s">
        <v>72</v>
      </c>
      <c r="C15" s="31"/>
      <c r="D15" s="27">
        <v>745</v>
      </c>
      <c r="E15" s="28">
        <v>0.1</v>
      </c>
      <c r="F15" s="28">
        <v>0.1</v>
      </c>
      <c r="G15" s="28">
        <v>2.5</v>
      </c>
      <c r="H15" s="28">
        <v>1.9</v>
      </c>
      <c r="I15" s="29"/>
    </row>
    <row r="16" spans="1:9" x14ac:dyDescent="0.35">
      <c r="A16" s="25">
        <v>8</v>
      </c>
      <c r="B16" s="16"/>
      <c r="C16" s="31" t="s">
        <v>73</v>
      </c>
      <c r="D16" s="27">
        <v>369</v>
      </c>
      <c r="E16" s="28">
        <v>0</v>
      </c>
      <c r="F16" s="28">
        <v>0</v>
      </c>
      <c r="G16" s="28">
        <v>2.4</v>
      </c>
      <c r="H16" s="28">
        <v>1.8</v>
      </c>
      <c r="I16" s="29"/>
    </row>
    <row r="17" spans="1:9" x14ac:dyDescent="0.35">
      <c r="A17" s="25">
        <v>9</v>
      </c>
      <c r="B17" s="16"/>
      <c r="C17" s="12" t="s">
        <v>74</v>
      </c>
      <c r="D17" s="27">
        <v>376</v>
      </c>
      <c r="E17" s="28">
        <v>0.2</v>
      </c>
      <c r="F17" s="28">
        <v>0.1</v>
      </c>
      <c r="G17" s="28">
        <v>2.6</v>
      </c>
      <c r="H17" s="28">
        <v>2</v>
      </c>
      <c r="I17" s="29"/>
    </row>
    <row r="18" spans="1:9" x14ac:dyDescent="0.35">
      <c r="A18" s="25"/>
      <c r="B18" s="16"/>
      <c r="C18" s="12"/>
      <c r="D18" s="27"/>
      <c r="E18" s="28"/>
      <c r="F18" s="28"/>
      <c r="G18" s="28"/>
      <c r="H18" s="28"/>
      <c r="I18" s="29"/>
    </row>
    <row r="19" spans="1:9" x14ac:dyDescent="0.35">
      <c r="A19" s="25"/>
      <c r="B19" s="30" t="s">
        <v>75</v>
      </c>
      <c r="C19" s="31"/>
      <c r="D19" s="27"/>
      <c r="E19" s="28"/>
      <c r="F19" s="28"/>
      <c r="G19" s="28"/>
      <c r="H19" s="28"/>
      <c r="I19" s="29"/>
    </row>
    <row r="20" spans="1:9" x14ac:dyDescent="0.35">
      <c r="A20" s="25">
        <v>10</v>
      </c>
      <c r="B20" s="16"/>
      <c r="C20" s="31" t="s">
        <v>76</v>
      </c>
      <c r="D20" s="27">
        <v>903</v>
      </c>
      <c r="E20" s="28">
        <v>0.3</v>
      </c>
      <c r="F20" s="28">
        <v>0.1</v>
      </c>
      <c r="G20" s="28">
        <v>2.7</v>
      </c>
      <c r="H20" s="28">
        <v>2.1</v>
      </c>
      <c r="I20" s="29"/>
    </row>
    <row r="21" spans="1:9" x14ac:dyDescent="0.35">
      <c r="A21" s="25">
        <v>11</v>
      </c>
      <c r="B21" s="16"/>
      <c r="C21" s="31" t="s">
        <v>77</v>
      </c>
      <c r="D21" s="27">
        <v>780</v>
      </c>
      <c r="E21" s="28">
        <v>0.2</v>
      </c>
      <c r="F21" s="28">
        <v>0</v>
      </c>
      <c r="G21" s="28">
        <v>2.5</v>
      </c>
      <c r="H21" s="28">
        <v>1.9</v>
      </c>
      <c r="I21" s="29"/>
    </row>
    <row r="22" spans="1:9" x14ac:dyDescent="0.35">
      <c r="A22" s="25">
        <v>12</v>
      </c>
      <c r="B22" s="16"/>
      <c r="C22" s="12" t="s">
        <v>78</v>
      </c>
      <c r="D22" s="27">
        <v>445</v>
      </c>
      <c r="E22" s="28">
        <v>0.1</v>
      </c>
      <c r="F22" s="28">
        <v>0.2</v>
      </c>
      <c r="G22" s="28">
        <v>2.6</v>
      </c>
      <c r="H22" s="28">
        <v>2</v>
      </c>
      <c r="I22" s="29"/>
    </row>
    <row r="23" spans="1:9" x14ac:dyDescent="0.35">
      <c r="A23" s="25">
        <v>13</v>
      </c>
      <c r="B23" s="16"/>
      <c r="C23" s="31" t="s">
        <v>79</v>
      </c>
      <c r="D23" s="27">
        <v>389</v>
      </c>
      <c r="E23" s="28">
        <v>0</v>
      </c>
      <c r="F23" s="28">
        <v>0.1</v>
      </c>
      <c r="G23" s="28">
        <v>2.4</v>
      </c>
      <c r="H23" s="28">
        <v>1.8</v>
      </c>
      <c r="I23" s="29"/>
    </row>
    <row r="24" spans="1:9" x14ac:dyDescent="0.35">
      <c r="A24" s="25">
        <v>14</v>
      </c>
      <c r="B24" s="16"/>
      <c r="C24" s="31" t="s">
        <v>80</v>
      </c>
      <c r="D24" s="27">
        <v>233</v>
      </c>
      <c r="E24" s="28">
        <v>-0.2</v>
      </c>
      <c r="F24" s="28">
        <v>0.2</v>
      </c>
      <c r="G24" s="28">
        <v>2.2999999999999998</v>
      </c>
      <c r="H24" s="28">
        <v>1.6</v>
      </c>
      <c r="I24" s="29"/>
    </row>
    <row r="25" spans="1:9" x14ac:dyDescent="0.35">
      <c r="A25" s="25"/>
      <c r="B25" s="16"/>
      <c r="C25" s="31"/>
      <c r="D25" s="27"/>
      <c r="E25" s="28"/>
      <c r="F25" s="28"/>
      <c r="G25" s="28"/>
      <c r="H25" s="28"/>
      <c r="I25" s="29"/>
    </row>
    <row r="26" spans="1:9" x14ac:dyDescent="0.35">
      <c r="A26" s="25"/>
      <c r="B26" s="30" t="s">
        <v>81</v>
      </c>
      <c r="C26" s="31"/>
      <c r="D26" s="27"/>
      <c r="E26" s="28"/>
      <c r="F26" s="28"/>
      <c r="G26" s="28"/>
      <c r="H26" s="28"/>
      <c r="I26" s="29"/>
    </row>
    <row r="27" spans="1:9" x14ac:dyDescent="0.35">
      <c r="A27" s="25">
        <v>15</v>
      </c>
      <c r="B27" s="16"/>
      <c r="C27" s="31" t="s">
        <v>82</v>
      </c>
      <c r="D27" s="27">
        <v>338</v>
      </c>
      <c r="E27" s="28">
        <v>0.3</v>
      </c>
      <c r="F27" s="28">
        <v>-0.2</v>
      </c>
      <c r="G27" s="28">
        <v>2.4</v>
      </c>
      <c r="H27" s="28">
        <v>1.8</v>
      </c>
      <c r="I27" s="29"/>
    </row>
    <row r="28" spans="1:9" x14ac:dyDescent="0.35">
      <c r="A28" s="25">
        <v>16</v>
      </c>
      <c r="B28" s="16"/>
      <c r="C28" s="12" t="s">
        <v>83</v>
      </c>
      <c r="D28" s="27">
        <v>246</v>
      </c>
      <c r="E28" s="28">
        <v>0.2</v>
      </c>
      <c r="F28" s="28">
        <v>0</v>
      </c>
      <c r="G28" s="28">
        <v>2.5</v>
      </c>
      <c r="H28" s="28">
        <v>1.9</v>
      </c>
      <c r="I28" s="29"/>
    </row>
    <row r="29" spans="1:9" x14ac:dyDescent="0.35">
      <c r="A29" s="25">
        <v>17</v>
      </c>
      <c r="B29" s="16"/>
      <c r="C29" s="31" t="s">
        <v>84</v>
      </c>
      <c r="D29" s="27">
        <v>83</v>
      </c>
      <c r="E29" s="28">
        <v>0</v>
      </c>
      <c r="F29" s="28">
        <v>-0.1</v>
      </c>
      <c r="G29" s="28">
        <v>2.2000000000000002</v>
      </c>
      <c r="H29" s="28">
        <v>1.7</v>
      </c>
      <c r="I29" s="29"/>
    </row>
    <row r="30" spans="1:9" x14ac:dyDescent="0.35">
      <c r="A30" s="25">
        <v>18</v>
      </c>
      <c r="B30" s="16"/>
      <c r="C30" s="31" t="s">
        <v>85</v>
      </c>
      <c r="D30" s="27">
        <v>41</v>
      </c>
      <c r="E30" s="28">
        <v>-0.1</v>
      </c>
      <c r="F30" s="28">
        <v>0.2</v>
      </c>
      <c r="G30" s="28">
        <v>2.4</v>
      </c>
      <c r="H30" s="28">
        <v>1.8</v>
      </c>
      <c r="I30" s="29"/>
    </row>
    <row r="31" spans="1:9" x14ac:dyDescent="0.35">
      <c r="A31" s="25">
        <v>19</v>
      </c>
      <c r="B31" s="16"/>
      <c r="C31" s="31" t="s">
        <v>86</v>
      </c>
      <c r="D31" s="27">
        <v>37</v>
      </c>
      <c r="E31" s="28">
        <v>-0.1</v>
      </c>
      <c r="F31" s="28">
        <v>0.5</v>
      </c>
      <c r="G31" s="28">
        <v>2.8</v>
      </c>
      <c r="H31" s="28">
        <v>2.2000000000000002</v>
      </c>
      <c r="I31" s="29"/>
    </row>
    <row r="32" spans="1:9" x14ac:dyDescent="0.35">
      <c r="A32" s="25"/>
      <c r="B32" s="16"/>
      <c r="C32" s="31"/>
      <c r="D32" s="27"/>
      <c r="E32" s="28"/>
      <c r="F32" s="28"/>
      <c r="G32" s="28"/>
      <c r="H32" s="28"/>
      <c r="I32" s="29"/>
    </row>
    <row r="33" spans="1:9" x14ac:dyDescent="0.35">
      <c r="A33" s="33"/>
      <c r="B33" s="30" t="s">
        <v>87</v>
      </c>
      <c r="C33" s="31"/>
      <c r="D33" s="27"/>
      <c r="E33" s="28"/>
      <c r="F33" s="28"/>
      <c r="G33" s="28"/>
      <c r="H33" s="28"/>
      <c r="I33" s="29"/>
    </row>
    <row r="34" spans="1:9" x14ac:dyDescent="0.35">
      <c r="A34" s="25">
        <v>31</v>
      </c>
      <c r="B34" s="16"/>
      <c r="C34" s="12" t="s">
        <v>88</v>
      </c>
      <c r="D34" s="27">
        <v>129</v>
      </c>
      <c r="E34" s="28">
        <v>0</v>
      </c>
      <c r="F34" s="28">
        <v>-0.2</v>
      </c>
      <c r="G34" s="28">
        <v>2.1</v>
      </c>
      <c r="H34" s="28">
        <v>1.5</v>
      </c>
      <c r="I34" s="29"/>
    </row>
    <row r="35" spans="1:9" x14ac:dyDescent="0.35">
      <c r="A35" s="25">
        <v>32</v>
      </c>
      <c r="B35" s="16"/>
      <c r="C35" s="31" t="s">
        <v>89</v>
      </c>
      <c r="D35" s="27">
        <v>316</v>
      </c>
      <c r="E35" s="28">
        <v>0</v>
      </c>
      <c r="F35" s="28">
        <v>-0.3</v>
      </c>
      <c r="G35" s="28">
        <v>2</v>
      </c>
      <c r="H35" s="28">
        <v>1.4</v>
      </c>
      <c r="I35" s="29"/>
    </row>
    <row r="36" spans="1:9" x14ac:dyDescent="0.35">
      <c r="A36" s="25">
        <v>33</v>
      </c>
      <c r="B36" s="14"/>
      <c r="C36" s="34" t="s">
        <v>90</v>
      </c>
      <c r="D36" s="27">
        <v>450</v>
      </c>
      <c r="E36" s="28">
        <v>0.1</v>
      </c>
      <c r="F36" s="28">
        <v>0.3</v>
      </c>
      <c r="G36" s="28">
        <v>2.7</v>
      </c>
      <c r="H36" s="28">
        <v>2.1</v>
      </c>
      <c r="I36" s="29"/>
    </row>
    <row r="37" spans="1:9" x14ac:dyDescent="0.35">
      <c r="A37" s="25">
        <v>34</v>
      </c>
      <c r="B37" s="16"/>
      <c r="C37" s="31" t="s">
        <v>91</v>
      </c>
      <c r="D37" s="27">
        <v>423</v>
      </c>
      <c r="E37" s="28">
        <v>0</v>
      </c>
      <c r="F37" s="28">
        <v>0.1</v>
      </c>
      <c r="G37" s="28">
        <v>2.4</v>
      </c>
      <c r="H37" s="28">
        <v>1.8</v>
      </c>
      <c r="I37" s="29"/>
    </row>
    <row r="38" spans="1:9" x14ac:dyDescent="0.35">
      <c r="A38" s="25">
        <v>35</v>
      </c>
      <c r="B38" s="16"/>
      <c r="C38" s="31" t="s">
        <v>92</v>
      </c>
      <c r="D38" s="27">
        <v>167</v>
      </c>
      <c r="E38" s="28">
        <v>0</v>
      </c>
      <c r="F38" s="28">
        <v>0.1</v>
      </c>
      <c r="G38" s="28">
        <v>2.2999999999999998</v>
      </c>
      <c r="H38" s="28">
        <v>1.8</v>
      </c>
      <c r="I38" s="29"/>
    </row>
    <row r="39" spans="1:9" x14ac:dyDescent="0.35">
      <c r="A39" s="25">
        <v>36</v>
      </c>
      <c r="B39" s="16"/>
      <c r="C39" s="31" t="s">
        <v>93</v>
      </c>
      <c r="D39" s="27">
        <v>182</v>
      </c>
      <c r="E39" s="28">
        <v>-0.1</v>
      </c>
      <c r="F39" s="28">
        <v>0.4</v>
      </c>
      <c r="G39" s="28">
        <v>2.6</v>
      </c>
      <c r="H39" s="28">
        <v>2.1</v>
      </c>
      <c r="I39" s="29"/>
    </row>
    <row r="40" spans="1:9" x14ac:dyDescent="0.35">
      <c r="A40" s="25">
        <v>37</v>
      </c>
      <c r="B40" s="16"/>
      <c r="C40" s="31" t="s">
        <v>94</v>
      </c>
      <c r="D40" s="27">
        <v>444</v>
      </c>
      <c r="E40" s="28">
        <v>0.1</v>
      </c>
      <c r="F40" s="28">
        <v>-0.1</v>
      </c>
      <c r="G40" s="28">
        <v>2.2999999999999998</v>
      </c>
      <c r="H40" s="28">
        <v>1.8</v>
      </c>
      <c r="I40" s="29"/>
    </row>
    <row r="41" spans="1:9" x14ac:dyDescent="0.35">
      <c r="A41" s="25">
        <v>38</v>
      </c>
      <c r="B41" s="16"/>
      <c r="C41" s="12" t="s">
        <v>95</v>
      </c>
      <c r="D41" s="27">
        <v>208</v>
      </c>
      <c r="E41" s="28">
        <v>0</v>
      </c>
      <c r="F41" s="28">
        <v>0</v>
      </c>
      <c r="G41" s="28">
        <v>2.2999999999999998</v>
      </c>
      <c r="H41" s="28">
        <v>1.6</v>
      </c>
      <c r="I41" s="29"/>
    </row>
    <row r="42" spans="1:9" x14ac:dyDescent="0.35">
      <c r="A42" s="25">
        <v>39</v>
      </c>
      <c r="B42" s="16"/>
      <c r="C42" s="31" t="s">
        <v>96</v>
      </c>
      <c r="D42" s="27">
        <v>383</v>
      </c>
      <c r="E42" s="28">
        <v>0.1</v>
      </c>
      <c r="F42" s="28">
        <v>0.4</v>
      </c>
      <c r="G42" s="28">
        <v>2.8</v>
      </c>
      <c r="H42" s="28">
        <v>2.1</v>
      </c>
      <c r="I42" s="29"/>
    </row>
    <row r="43" spans="1:9" x14ac:dyDescent="0.35">
      <c r="A43" s="25">
        <v>40</v>
      </c>
      <c r="B43" s="16"/>
      <c r="C43" s="31" t="s">
        <v>97</v>
      </c>
      <c r="D43" s="27">
        <v>48</v>
      </c>
      <c r="E43" s="28">
        <v>0.2</v>
      </c>
      <c r="F43" s="28">
        <v>-0.3</v>
      </c>
      <c r="G43" s="28">
        <v>2.2999999999999998</v>
      </c>
      <c r="H43" s="28">
        <v>1.8</v>
      </c>
      <c r="I43" s="29"/>
    </row>
    <row r="44" spans="1:9" x14ac:dyDescent="0.35">
      <c r="A44" s="25"/>
      <c r="B44" s="16"/>
      <c r="C44" s="31"/>
      <c r="D44" s="27"/>
      <c r="E44" s="28"/>
      <c r="F44" s="28"/>
      <c r="G44" s="28"/>
      <c r="H44" s="28"/>
      <c r="I44" s="29"/>
    </row>
    <row r="45" spans="1:9" x14ac:dyDescent="0.35">
      <c r="A45" s="25"/>
      <c r="B45" s="30" t="s">
        <v>98</v>
      </c>
      <c r="C45" s="31"/>
      <c r="D45" s="27"/>
      <c r="E45" s="28"/>
      <c r="F45" s="28"/>
      <c r="G45" s="28"/>
      <c r="H45" s="28"/>
      <c r="I45" s="29"/>
    </row>
    <row r="46" spans="1:9" x14ac:dyDescent="0.35">
      <c r="A46" s="25">
        <v>41</v>
      </c>
      <c r="B46" s="16"/>
      <c r="C46" s="31" t="s">
        <v>88</v>
      </c>
      <c r="D46" s="27">
        <v>21</v>
      </c>
      <c r="E46" s="28">
        <v>0</v>
      </c>
      <c r="F46" s="28">
        <v>-0.1</v>
      </c>
      <c r="G46" s="28">
        <v>2.2000000000000002</v>
      </c>
      <c r="H46" s="28">
        <v>1.4</v>
      </c>
      <c r="I46" s="29"/>
    </row>
    <row r="47" spans="1:9" x14ac:dyDescent="0.35">
      <c r="A47" s="25">
        <v>42</v>
      </c>
      <c r="B47" s="16"/>
      <c r="C47" s="31" t="s">
        <v>89</v>
      </c>
      <c r="D47" s="27">
        <v>49</v>
      </c>
      <c r="E47" s="28">
        <v>0</v>
      </c>
      <c r="F47" s="28">
        <v>0.1</v>
      </c>
      <c r="G47" s="28">
        <v>2.5</v>
      </c>
      <c r="H47" s="28">
        <v>2</v>
      </c>
      <c r="I47" s="29"/>
    </row>
    <row r="48" spans="1:9" x14ac:dyDescent="0.35">
      <c r="A48" s="25">
        <v>43</v>
      </c>
      <c r="B48" s="16"/>
      <c r="C48" s="31" t="s">
        <v>90</v>
      </c>
      <c r="D48" s="27">
        <v>112</v>
      </c>
      <c r="E48" s="28">
        <v>0.2</v>
      </c>
      <c r="F48" s="28">
        <v>0.7</v>
      </c>
      <c r="G48" s="28">
        <v>3.2</v>
      </c>
      <c r="H48" s="28">
        <v>2.7</v>
      </c>
      <c r="I48" s="29"/>
    </row>
    <row r="49" spans="1:9" x14ac:dyDescent="0.35">
      <c r="A49" s="25">
        <v>44</v>
      </c>
      <c r="B49" s="16"/>
      <c r="C49" s="31" t="s">
        <v>91</v>
      </c>
      <c r="D49" s="27">
        <v>119</v>
      </c>
      <c r="E49" s="28">
        <v>0.2</v>
      </c>
      <c r="F49" s="28">
        <v>0</v>
      </c>
      <c r="G49" s="28">
        <v>2.5</v>
      </c>
      <c r="H49" s="28">
        <v>1.9</v>
      </c>
      <c r="I49" s="29"/>
    </row>
    <row r="50" spans="1:9" x14ac:dyDescent="0.35">
      <c r="A50" s="25">
        <v>45</v>
      </c>
      <c r="B50" s="16"/>
      <c r="C50" s="31" t="s">
        <v>92</v>
      </c>
      <c r="D50" s="27">
        <v>145</v>
      </c>
      <c r="E50" s="28">
        <v>0.1</v>
      </c>
      <c r="F50" s="28">
        <v>0</v>
      </c>
      <c r="G50" s="28">
        <v>2.4</v>
      </c>
      <c r="H50" s="28">
        <v>1.9</v>
      </c>
      <c r="I50" s="29"/>
    </row>
    <row r="51" spans="1:9" x14ac:dyDescent="0.35">
      <c r="A51" s="25">
        <v>46</v>
      </c>
      <c r="B51" s="16"/>
      <c r="C51" s="31" t="s">
        <v>93</v>
      </c>
      <c r="D51" s="27">
        <v>89</v>
      </c>
      <c r="E51" s="28">
        <v>-0.1</v>
      </c>
      <c r="F51" s="28">
        <v>-0.3</v>
      </c>
      <c r="G51" s="28">
        <v>1.9</v>
      </c>
      <c r="H51" s="28">
        <v>1.4</v>
      </c>
      <c r="I51" s="29"/>
    </row>
    <row r="52" spans="1:9" x14ac:dyDescent="0.35">
      <c r="A52" s="25">
        <v>47</v>
      </c>
      <c r="B52" s="16"/>
      <c r="C52" s="31" t="s">
        <v>94</v>
      </c>
      <c r="D52" s="27">
        <v>139</v>
      </c>
      <c r="E52" s="28">
        <v>0.4</v>
      </c>
      <c r="F52" s="28">
        <v>0</v>
      </c>
      <c r="G52" s="28">
        <v>2.7</v>
      </c>
      <c r="H52" s="28">
        <v>2.1</v>
      </c>
      <c r="I52" s="29"/>
    </row>
    <row r="53" spans="1:9" x14ac:dyDescent="0.35">
      <c r="A53" s="25">
        <v>48</v>
      </c>
      <c r="B53" s="16"/>
      <c r="C53" s="31" t="s">
        <v>95</v>
      </c>
      <c r="D53" s="27">
        <v>47</v>
      </c>
      <c r="E53" s="28">
        <v>-0.1</v>
      </c>
      <c r="F53" s="28">
        <v>0.4</v>
      </c>
      <c r="G53" s="28">
        <v>2.6</v>
      </c>
      <c r="H53" s="28">
        <v>1.5</v>
      </c>
      <c r="I53" s="29"/>
    </row>
    <row r="54" spans="1:9" x14ac:dyDescent="0.35">
      <c r="A54" s="25">
        <v>49</v>
      </c>
      <c r="B54" s="16"/>
      <c r="C54" s="31" t="s">
        <v>96</v>
      </c>
      <c r="D54" s="27">
        <v>24</v>
      </c>
      <c r="E54" s="28">
        <v>-0.1</v>
      </c>
      <c r="F54" s="28">
        <v>-0.1</v>
      </c>
      <c r="G54" s="28">
        <v>2.2000000000000002</v>
      </c>
      <c r="H54" s="28">
        <v>1.6</v>
      </c>
      <c r="I54" s="29"/>
    </row>
    <row r="55" spans="1:9" x14ac:dyDescent="0.35">
      <c r="A55" s="25"/>
      <c r="B55" s="16"/>
      <c r="C55" s="31"/>
      <c r="D55" s="27"/>
      <c r="E55" s="28"/>
      <c r="F55" s="28"/>
      <c r="G55" s="28"/>
      <c r="H55" s="28"/>
      <c r="I55" s="29"/>
    </row>
    <row r="56" spans="1:9" x14ac:dyDescent="0.35">
      <c r="A56" s="25"/>
      <c r="B56" s="30" t="s">
        <v>99</v>
      </c>
      <c r="C56" s="31"/>
      <c r="D56" s="27"/>
      <c r="E56" s="28"/>
      <c r="F56" s="28"/>
      <c r="G56" s="28"/>
      <c r="H56" s="28"/>
      <c r="I56" s="29"/>
    </row>
    <row r="57" spans="1:9" x14ac:dyDescent="0.35">
      <c r="A57" s="25">
        <v>50</v>
      </c>
      <c r="B57" s="16"/>
      <c r="C57" s="31" t="s">
        <v>100</v>
      </c>
      <c r="D57" s="27">
        <v>2292</v>
      </c>
      <c r="E57" s="28">
        <v>0.2</v>
      </c>
      <c r="F57" s="28">
        <v>0.1</v>
      </c>
      <c r="G57" s="28">
        <v>2.6</v>
      </c>
      <c r="H57" s="28">
        <v>2.1</v>
      </c>
      <c r="I57" s="29"/>
    </row>
    <row r="58" spans="1:9" x14ac:dyDescent="0.35">
      <c r="A58" s="25">
        <v>51</v>
      </c>
      <c r="B58" s="16"/>
      <c r="C58" s="31" t="s">
        <v>101</v>
      </c>
      <c r="D58" s="27">
        <v>816</v>
      </c>
      <c r="E58" s="28">
        <v>0.1</v>
      </c>
      <c r="F58" s="28">
        <v>0</v>
      </c>
      <c r="G58" s="28">
        <v>2.4</v>
      </c>
      <c r="H58" s="28">
        <v>1.8</v>
      </c>
      <c r="I58" s="29"/>
    </row>
    <row r="59" spans="1:9" x14ac:dyDescent="0.35">
      <c r="A59" s="25">
        <v>52</v>
      </c>
      <c r="B59" s="16"/>
      <c r="C59" s="31" t="s">
        <v>102</v>
      </c>
      <c r="D59" s="27">
        <v>387</v>
      </c>
      <c r="E59" s="28">
        <v>-0.2</v>
      </c>
      <c r="F59" s="28">
        <v>0.1</v>
      </c>
      <c r="G59" s="28">
        <v>2.2000000000000002</v>
      </c>
      <c r="H59" s="28">
        <v>1.6</v>
      </c>
      <c r="I59" s="29"/>
    </row>
    <row r="60" spans="1:9" x14ac:dyDescent="0.35">
      <c r="A60" s="25"/>
      <c r="B60" s="16"/>
      <c r="C60" s="31"/>
      <c r="D60" s="27"/>
      <c r="E60" s="28"/>
      <c r="F60" s="28"/>
      <c r="G60" s="28"/>
      <c r="H60" s="28"/>
      <c r="I60" s="29"/>
    </row>
    <row r="61" spans="1:9" x14ac:dyDescent="0.35">
      <c r="A61" s="25"/>
      <c r="B61" s="30" t="s">
        <v>103</v>
      </c>
      <c r="C61" s="31"/>
      <c r="D61" s="27"/>
      <c r="E61" s="28"/>
      <c r="F61" s="28"/>
      <c r="G61" s="28"/>
      <c r="H61" s="28"/>
      <c r="I61" s="29"/>
    </row>
    <row r="62" spans="1:9" x14ac:dyDescent="0.35">
      <c r="A62" s="25">
        <v>53</v>
      </c>
      <c r="B62" s="16"/>
      <c r="C62" s="31" t="s">
        <v>104</v>
      </c>
      <c r="D62" s="27">
        <v>9</v>
      </c>
      <c r="E62" s="28">
        <v>-0.1</v>
      </c>
      <c r="F62" s="28">
        <v>0.5</v>
      </c>
      <c r="G62" s="28">
        <v>2.7</v>
      </c>
      <c r="H62" s="28">
        <v>1.9</v>
      </c>
      <c r="I62" s="29"/>
    </row>
    <row r="63" spans="1:9" x14ac:dyDescent="0.35">
      <c r="A63" s="25">
        <v>54</v>
      </c>
      <c r="B63" s="16"/>
      <c r="C63" s="31" t="s">
        <v>105</v>
      </c>
      <c r="D63" s="27">
        <v>258</v>
      </c>
      <c r="E63" s="28">
        <v>0.2</v>
      </c>
      <c r="F63" s="28">
        <v>0</v>
      </c>
      <c r="G63" s="28">
        <v>2.6</v>
      </c>
      <c r="H63" s="28">
        <v>2.1</v>
      </c>
      <c r="I63" s="29"/>
    </row>
    <row r="64" spans="1:9" x14ac:dyDescent="0.35">
      <c r="A64" s="25">
        <v>55</v>
      </c>
      <c r="B64" s="16"/>
      <c r="C64" s="31" t="s">
        <v>106</v>
      </c>
      <c r="D64" s="27">
        <v>251</v>
      </c>
      <c r="E64" s="28">
        <v>0.2</v>
      </c>
      <c r="F64" s="28">
        <v>-0.2</v>
      </c>
      <c r="G64" s="28">
        <v>2.2999999999999998</v>
      </c>
      <c r="H64" s="28">
        <v>1.8</v>
      </c>
      <c r="I64" s="29"/>
    </row>
    <row r="65" spans="1:9" x14ac:dyDescent="0.35">
      <c r="A65" s="25">
        <v>56</v>
      </c>
      <c r="B65" s="16"/>
      <c r="C65" s="31" t="s">
        <v>107</v>
      </c>
      <c r="D65" s="27">
        <v>547</v>
      </c>
      <c r="E65" s="28">
        <v>0.2</v>
      </c>
      <c r="F65" s="28">
        <v>0.2</v>
      </c>
      <c r="G65" s="28">
        <v>2.7</v>
      </c>
      <c r="H65" s="28">
        <v>2.1</v>
      </c>
      <c r="I65" s="29"/>
    </row>
    <row r="66" spans="1:9" x14ac:dyDescent="0.35">
      <c r="A66" s="25">
        <v>57</v>
      </c>
      <c r="B66" s="16"/>
      <c r="C66" s="12" t="s">
        <v>108</v>
      </c>
      <c r="D66" s="27">
        <v>1135</v>
      </c>
      <c r="E66" s="28">
        <v>0</v>
      </c>
      <c r="F66" s="28">
        <v>0.1</v>
      </c>
      <c r="G66" s="28">
        <v>2.4</v>
      </c>
      <c r="H66" s="28">
        <v>1.8</v>
      </c>
      <c r="I66" s="29"/>
    </row>
    <row r="67" spans="1:9" x14ac:dyDescent="0.35">
      <c r="A67" s="25">
        <v>58</v>
      </c>
      <c r="B67" s="35"/>
      <c r="C67" s="34" t="s">
        <v>109</v>
      </c>
      <c r="D67" s="27">
        <v>868</v>
      </c>
      <c r="E67" s="28">
        <v>-0.1</v>
      </c>
      <c r="F67" s="28">
        <v>0.2</v>
      </c>
      <c r="G67" s="28">
        <v>2.4</v>
      </c>
      <c r="H67" s="28">
        <v>1.7</v>
      </c>
      <c r="I67" s="29"/>
    </row>
    <row r="68" spans="1:9" x14ac:dyDescent="0.35">
      <c r="A68" s="25">
        <v>59</v>
      </c>
      <c r="B68" s="16"/>
      <c r="C68" s="31" t="s">
        <v>110</v>
      </c>
      <c r="D68" s="27">
        <v>427</v>
      </c>
      <c r="E68" s="28">
        <v>0</v>
      </c>
      <c r="F68" s="28">
        <v>0.2</v>
      </c>
      <c r="G68" s="28">
        <v>2.6</v>
      </c>
      <c r="H68" s="28">
        <v>1.9</v>
      </c>
      <c r="I68" s="29"/>
    </row>
    <row r="69" spans="1:9" x14ac:dyDescent="0.35">
      <c r="A69" s="25"/>
      <c r="B69" s="16"/>
      <c r="C69" s="31"/>
      <c r="D69" s="27"/>
      <c r="E69" s="28"/>
      <c r="F69" s="28"/>
      <c r="G69" s="28"/>
      <c r="H69" s="28"/>
      <c r="I69" s="29"/>
    </row>
    <row r="70" spans="1:9" x14ac:dyDescent="0.35">
      <c r="A70" s="25"/>
      <c r="B70" s="30" t="s">
        <v>111</v>
      </c>
      <c r="C70" s="31"/>
      <c r="D70" s="27"/>
      <c r="E70" s="28"/>
      <c r="F70" s="28"/>
      <c r="G70" s="28"/>
      <c r="H70" s="28"/>
      <c r="I70" s="29"/>
    </row>
    <row r="71" spans="1:9" x14ac:dyDescent="0.35">
      <c r="A71" s="25">
        <v>60</v>
      </c>
      <c r="B71" s="16"/>
      <c r="C71" s="31" t="s">
        <v>112</v>
      </c>
      <c r="D71" s="27">
        <v>1078</v>
      </c>
      <c r="E71" s="28">
        <v>-0.1</v>
      </c>
      <c r="F71" s="28">
        <v>0.1</v>
      </c>
      <c r="G71" s="28">
        <v>2.2999999999999998</v>
      </c>
      <c r="H71" s="28">
        <v>1.7</v>
      </c>
      <c r="I71" s="29"/>
    </row>
    <row r="72" spans="1:9" x14ac:dyDescent="0.35">
      <c r="A72" s="25">
        <v>61</v>
      </c>
      <c r="B72" s="16"/>
      <c r="C72" s="31" t="s">
        <v>113</v>
      </c>
      <c r="D72" s="27">
        <v>1259</v>
      </c>
      <c r="E72" s="28">
        <v>0.2</v>
      </c>
      <c r="F72" s="28">
        <v>0.2</v>
      </c>
      <c r="G72" s="28">
        <v>2.7</v>
      </c>
      <c r="H72" s="28">
        <v>2.1</v>
      </c>
      <c r="I72" s="29"/>
    </row>
    <row r="73" spans="1:9" x14ac:dyDescent="0.35">
      <c r="A73" s="25">
        <v>62</v>
      </c>
      <c r="B73" s="16"/>
      <c r="C73" s="31" t="s">
        <v>114</v>
      </c>
      <c r="D73" s="27">
        <v>9</v>
      </c>
      <c r="E73" s="28">
        <v>-0.1</v>
      </c>
      <c r="F73" s="28">
        <v>0.5</v>
      </c>
      <c r="G73" s="28">
        <v>2.7</v>
      </c>
      <c r="H73" s="28">
        <v>1.9</v>
      </c>
      <c r="I73" s="29"/>
    </row>
    <row r="74" spans="1:9" x14ac:dyDescent="0.35">
      <c r="A74" s="25">
        <v>63</v>
      </c>
      <c r="B74" s="16"/>
      <c r="C74" s="31" t="s">
        <v>115</v>
      </c>
      <c r="D74" s="27">
        <v>404</v>
      </c>
      <c r="E74" s="28">
        <v>0</v>
      </c>
      <c r="F74" s="28">
        <v>0.3</v>
      </c>
      <c r="G74" s="28">
        <v>2.6</v>
      </c>
      <c r="H74" s="28">
        <v>1.9</v>
      </c>
      <c r="I74" s="29"/>
    </row>
    <row r="75" spans="1:9" x14ac:dyDescent="0.35">
      <c r="A75" s="25"/>
      <c r="B75" s="16"/>
      <c r="C75" s="31"/>
      <c r="D75" s="27"/>
      <c r="E75" s="28"/>
      <c r="F75" s="28"/>
      <c r="G75" s="28"/>
      <c r="H75" s="28"/>
      <c r="I75" s="29"/>
    </row>
    <row r="76" spans="1:9" x14ac:dyDescent="0.35">
      <c r="A76" s="25"/>
      <c r="B76" s="30" t="s">
        <v>116</v>
      </c>
      <c r="C76" s="31"/>
      <c r="D76" s="27"/>
      <c r="E76" s="28"/>
      <c r="F76" s="28"/>
      <c r="G76" s="28"/>
      <c r="H76" s="28"/>
      <c r="I76" s="29"/>
    </row>
    <row r="77" spans="1:9" x14ac:dyDescent="0.35">
      <c r="A77" s="25">
        <v>64</v>
      </c>
      <c r="B77" s="16"/>
      <c r="C77" s="31" t="s">
        <v>117</v>
      </c>
      <c r="D77" s="27">
        <v>1976</v>
      </c>
      <c r="E77" s="28">
        <v>0</v>
      </c>
      <c r="F77" s="28">
        <v>0.1</v>
      </c>
      <c r="G77" s="28">
        <v>2.4</v>
      </c>
      <c r="H77" s="28">
        <v>1.8</v>
      </c>
      <c r="I77" s="29"/>
    </row>
    <row r="78" spans="1:9" x14ac:dyDescent="0.35">
      <c r="A78" s="25">
        <v>65</v>
      </c>
      <c r="B78" s="16"/>
      <c r="C78" s="31" t="s">
        <v>118</v>
      </c>
      <c r="D78" s="27">
        <v>1075</v>
      </c>
      <c r="E78" s="28">
        <v>0.4</v>
      </c>
      <c r="F78" s="28">
        <v>-0.1</v>
      </c>
      <c r="G78" s="28">
        <v>2.7</v>
      </c>
      <c r="H78" s="28">
        <v>2.2000000000000002</v>
      </c>
      <c r="I78" s="29"/>
    </row>
    <row r="79" spans="1:9" x14ac:dyDescent="0.35">
      <c r="A79" s="25">
        <v>66</v>
      </c>
      <c r="B79" s="16"/>
      <c r="C79" s="31" t="s">
        <v>119</v>
      </c>
      <c r="D79" s="27">
        <v>444</v>
      </c>
      <c r="E79" s="28">
        <v>-0.1</v>
      </c>
      <c r="F79" s="28">
        <v>0.2</v>
      </c>
      <c r="G79" s="28">
        <v>2.4</v>
      </c>
      <c r="H79" s="28">
        <v>2.4</v>
      </c>
      <c r="I79" s="29"/>
    </row>
    <row r="80" spans="1:9" x14ac:dyDescent="0.35">
      <c r="A80" s="25"/>
      <c r="B80" s="12"/>
      <c r="C80" s="12"/>
      <c r="D80" s="14"/>
      <c r="E80" s="28"/>
      <c r="F80" s="28"/>
      <c r="G80" s="28"/>
      <c r="H80" s="28"/>
      <c r="I80" s="36"/>
    </row>
    <row r="81" spans="1:9" x14ac:dyDescent="0.35">
      <c r="A81" s="25">
        <v>67</v>
      </c>
      <c r="B81" s="37" t="s">
        <v>120</v>
      </c>
      <c r="C81" s="38"/>
      <c r="D81">
        <v>36</v>
      </c>
      <c r="E81">
        <v>9.6999999999999993</v>
      </c>
      <c r="F81">
        <v>-1.2</v>
      </c>
      <c r="G81">
        <v>10.8</v>
      </c>
      <c r="H81">
        <v>10.3</v>
      </c>
      <c r="I81" s="39"/>
    </row>
    <row r="82" spans="1:9" x14ac:dyDescent="0.35">
      <c r="A82" s="31"/>
      <c r="B82" s="40"/>
      <c r="C82" s="40"/>
      <c r="D82" s="40"/>
      <c r="E82" s="40"/>
      <c r="F82" s="40"/>
      <c r="G82" s="40"/>
      <c r="H82" s="40"/>
      <c r="I82" s="12"/>
    </row>
    <row r="83" spans="1:9" x14ac:dyDescent="0.35">
      <c r="A83" s="31"/>
      <c r="B83" s="40"/>
      <c r="C83" s="40"/>
      <c r="D83" s="40"/>
      <c r="E83" s="40"/>
      <c r="F83" s="40"/>
      <c r="G83" s="40"/>
      <c r="H83" s="40"/>
      <c r="I83" s="12"/>
    </row>
    <row r="84" spans="1:9" x14ac:dyDescent="0.35">
      <c r="A84" s="31"/>
      <c r="B84" s="31"/>
      <c r="C84" s="31"/>
      <c r="D84" s="14"/>
      <c r="E84" s="15"/>
      <c r="F84" s="15"/>
      <c r="G84" s="15"/>
      <c r="H84" s="15"/>
      <c r="I84" s="12"/>
    </row>
    <row r="85" spans="1:9" ht="29" customHeight="1" x14ac:dyDescent="0.35">
      <c r="A85" s="31"/>
      <c r="B85" s="64" t="s">
        <v>121</v>
      </c>
      <c r="C85" s="65"/>
      <c r="D85" s="65"/>
      <c r="E85" s="65"/>
      <c r="F85" s="65"/>
      <c r="G85" s="65"/>
      <c r="H85" s="65"/>
      <c r="I85" s="65"/>
    </row>
    <row r="86" spans="1:9" ht="29" customHeight="1" x14ac:dyDescent="0.35">
      <c r="A86" s="31"/>
      <c r="B86" s="64" t="s">
        <v>122</v>
      </c>
      <c r="C86" s="65"/>
      <c r="D86" s="65"/>
      <c r="E86" s="65"/>
      <c r="F86" s="65"/>
      <c r="G86" s="65"/>
      <c r="H86" s="65"/>
      <c r="I86" s="65"/>
    </row>
    <row r="87" spans="1:9" ht="39" customHeight="1" x14ac:dyDescent="0.35">
      <c r="A87" s="31"/>
      <c r="B87" s="64" t="s">
        <v>123</v>
      </c>
      <c r="C87" s="65"/>
      <c r="D87" s="65"/>
      <c r="E87" s="65"/>
      <c r="F87" s="65"/>
      <c r="G87" s="65"/>
      <c r="H87" s="65"/>
      <c r="I87" s="65"/>
    </row>
    <row r="88" spans="1:9" ht="29" customHeight="1" x14ac:dyDescent="0.35">
      <c r="A88" s="12"/>
      <c r="B88" s="64" t="s">
        <v>124</v>
      </c>
      <c r="C88" s="65"/>
      <c r="D88" s="65"/>
      <c r="E88" s="65"/>
      <c r="F88" s="65"/>
      <c r="G88" s="65"/>
      <c r="H88" s="65"/>
      <c r="I88" s="65"/>
    </row>
    <row r="89" spans="1:9" ht="29" customHeight="1" x14ac:dyDescent="0.35">
      <c r="A89" s="12"/>
      <c r="B89" s="64" t="s">
        <v>144</v>
      </c>
      <c r="C89" s="65"/>
      <c r="D89" s="65"/>
      <c r="E89" s="65"/>
      <c r="F89" s="65"/>
      <c r="G89" s="65"/>
      <c r="H89" s="65"/>
      <c r="I89" s="65"/>
    </row>
    <row r="90" spans="1:9" ht="29" customHeight="1" x14ac:dyDescent="0.35">
      <c r="A90" s="31"/>
      <c r="B90" s="64" t="s">
        <v>143</v>
      </c>
      <c r="C90" s="65"/>
      <c r="D90" s="65"/>
      <c r="E90" s="65"/>
      <c r="F90" s="65"/>
      <c r="G90" s="65"/>
      <c r="H90" s="65"/>
      <c r="I90" s="65"/>
    </row>
    <row r="91" spans="1:9" ht="29" customHeight="1" x14ac:dyDescent="0.35">
      <c r="A91" s="31"/>
      <c r="B91" s="64" t="s">
        <v>125</v>
      </c>
      <c r="C91" s="65"/>
      <c r="D91" s="65"/>
      <c r="E91" s="65"/>
      <c r="F91" s="65"/>
      <c r="G91" s="65"/>
      <c r="H91" s="65"/>
      <c r="I91" s="65"/>
    </row>
  </sheetData>
  <mergeCells count="7">
    <mergeCell ref="B91:I91"/>
    <mergeCell ref="B85:I85"/>
    <mergeCell ref="B86:I86"/>
    <mergeCell ref="B87:I87"/>
    <mergeCell ref="B88:I88"/>
    <mergeCell ref="B89:I89"/>
    <mergeCell ref="B90:I9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A63F6-4437-490F-BA6B-245A30AF3FE8}">
  <dimension ref="A1:J3"/>
  <sheetViews>
    <sheetView tabSelected="1" workbookViewId="0"/>
  </sheetViews>
  <sheetFormatPr defaultRowHeight="14.5" x14ac:dyDescent="0.35"/>
  <cols>
    <col min="3" max="3" width="14.90625" customWidth="1"/>
    <col min="5" max="7" width="11.08984375" customWidth="1"/>
    <col min="8" max="8" width="11.90625" customWidth="1"/>
    <col min="9" max="9" width="22" customWidth="1"/>
  </cols>
  <sheetData>
    <row r="1" spans="1:10" ht="72.5" x14ac:dyDescent="0.35">
      <c r="A1" s="1" t="s">
        <v>40</v>
      </c>
      <c r="B1" s="2" t="s">
        <v>41</v>
      </c>
      <c r="C1" s="2" t="s">
        <v>42</v>
      </c>
      <c r="D1" s="2" t="s">
        <v>43</v>
      </c>
      <c r="E1" s="2" t="s">
        <v>44</v>
      </c>
      <c r="F1" s="2" t="s">
        <v>45</v>
      </c>
      <c r="G1" s="2" t="s">
        <v>46</v>
      </c>
      <c r="H1" s="2" t="s">
        <v>47</v>
      </c>
      <c r="I1" s="2" t="s">
        <v>145</v>
      </c>
      <c r="J1" s="3" t="s">
        <v>48</v>
      </c>
    </row>
    <row r="2" spans="1:10" ht="29" x14ac:dyDescent="0.35">
      <c r="A2" s="1" t="s">
        <v>49</v>
      </c>
      <c r="B2" s="4"/>
      <c r="C2" s="5" t="s">
        <v>50</v>
      </c>
      <c r="D2" s="6">
        <v>1.0011000000000001</v>
      </c>
      <c r="E2" s="6">
        <v>1.0011000000000001</v>
      </c>
      <c r="F2" s="6">
        <v>1</v>
      </c>
      <c r="G2" s="6">
        <v>1</v>
      </c>
      <c r="H2" s="5">
        <v>1.0229999999999999</v>
      </c>
      <c r="I2" s="7" t="s">
        <v>51</v>
      </c>
      <c r="J2" s="8"/>
    </row>
    <row r="3" spans="1:10" x14ac:dyDescent="0.35">
      <c r="A3" s="2" t="s">
        <v>52</v>
      </c>
      <c r="B3" s="9">
        <v>82.796999999999997</v>
      </c>
      <c r="C3" s="9">
        <f>B3/(1-0.01-0.0092)</f>
        <v>84.417822185970635</v>
      </c>
      <c r="D3" s="9">
        <f t="shared" ref="D3:H3" si="0">C3*D2</f>
        <v>84.510681790375216</v>
      </c>
      <c r="E3" s="9">
        <f>E2*D3</f>
        <v>84.603643540344635</v>
      </c>
      <c r="F3" s="9">
        <f t="shared" si="0"/>
        <v>84.603643540344635</v>
      </c>
      <c r="G3" s="9">
        <f t="shared" si="0"/>
        <v>84.603643540344635</v>
      </c>
      <c r="H3" s="9">
        <f t="shared" si="0"/>
        <v>86.54952734177256</v>
      </c>
      <c r="I3" s="10">
        <f>H3*(1-0.01-0.0132)</f>
        <v>84.54157830744343</v>
      </c>
      <c r="J3" s="11">
        <f>I3</f>
        <v>84.54157830744343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0312F-3E65-4B04-8BAD-9DD6127EFC4C}">
  <dimension ref="A1:B7"/>
  <sheetViews>
    <sheetView workbookViewId="0"/>
  </sheetViews>
  <sheetFormatPr defaultRowHeight="14.5" x14ac:dyDescent="0.35"/>
  <cols>
    <col min="1" max="1" width="25.08984375" customWidth="1"/>
    <col min="2" max="2" width="8.7265625" style="41"/>
  </cols>
  <sheetData>
    <row r="1" spans="1:2" ht="35" customHeight="1" x14ac:dyDescent="0.35">
      <c r="A1" s="42" t="s">
        <v>130</v>
      </c>
      <c r="B1" s="47">
        <v>1</v>
      </c>
    </row>
    <row r="2" spans="1:2" ht="35" customHeight="1" x14ac:dyDescent="0.35">
      <c r="A2" s="42" t="s">
        <v>131</v>
      </c>
      <c r="B2" s="43">
        <v>1.0011000000000001</v>
      </c>
    </row>
    <row r="3" spans="1:2" ht="35" customHeight="1" x14ac:dyDescent="0.35">
      <c r="A3" s="42" t="s">
        <v>132</v>
      </c>
      <c r="B3" s="43">
        <v>1.0011000000000001</v>
      </c>
    </row>
    <row r="4" spans="1:2" ht="35" customHeight="1" x14ac:dyDescent="0.35">
      <c r="A4" s="44" t="s">
        <v>127</v>
      </c>
      <c r="B4" s="43">
        <v>84.542000000000002</v>
      </c>
    </row>
    <row r="5" spans="1:2" ht="35" customHeight="1" x14ac:dyDescent="0.35">
      <c r="A5" s="44" t="s">
        <v>128</v>
      </c>
      <c r="B5" s="43">
        <v>1.4366000000000001</v>
      </c>
    </row>
    <row r="6" spans="1:2" ht="35" customHeight="1" x14ac:dyDescent="0.35">
      <c r="A6" s="44" t="s">
        <v>129</v>
      </c>
      <c r="B6" s="46">
        <v>7425</v>
      </c>
    </row>
    <row r="7" spans="1:2" ht="35" customHeight="1" x14ac:dyDescent="0.35">
      <c r="A7" s="45" t="s">
        <v>126</v>
      </c>
      <c r="B7" s="48">
        <v>0.18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Claims Accounting</vt:lpstr>
      <vt:lpstr>Impact Table</vt:lpstr>
      <vt:lpstr>Conversion Factor</vt:lpstr>
      <vt:lpstr>Factors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2021-07-08T19:22:00Z</dcterms:modified>
</cp:coreProperties>
</file>